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<sst xmlns="http://schemas.openxmlformats.org/spreadsheetml/2006/main" count="221" uniqueCount="111">
  <si>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</si>
  <si>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</si>
  <si>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</si>
  <si>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</si>
  <si>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</si>
  <si>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</si>
  <si>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</si>
  <si>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</si>
  <si>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</si>
  <si>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</si>
  <si>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</si>
  <si>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</si>
  <si>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</si>
  <si>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</si>
  <si>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</si>
  <si>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</si>
  <si>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</si>
  <si>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</si>
  <si>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</si>
  <si>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</si>
  <si>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</si>
  <si>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</si>
  <si>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</si>
  <si>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</si>
  <si>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</si>
  <si>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</si>
  <si>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</si>
  <si>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</si>
  <si>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</si>
  <si>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</si>
  <si>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</si>
  <si>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</si>
  <si>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</si>
  <si>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</si>
  <si>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</si>
  <si>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</si>
  <si>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</si>
  <si>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</si>
  <si>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</si>
  <si>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</si>
  <si>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</si>
  <si>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</si>
  <si>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</si>
  <si>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</si>
  <si>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</si>
  <si>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</si>
  <si>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</si>
  <si>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</si>
  <si>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</si>
  <si>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</si>
  <si>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</si>
  <si>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</si>
  <si>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</si>
  <si>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</si>
  <si>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</si>
  <si>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</si>
  <si>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</si>
  <si>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</si>
  <si>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</si>
  <si>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</si>
  <si>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</si>
  <si>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</si>
  <si>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</si>
  <si>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</si>
  <si>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</si>
  <si>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</si>
  <si>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</si>
  <si>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</si>
  <si>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</si>
  <si>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</si>
  <si>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</si>
  <si>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</si>
  <si>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</si>
  <si>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</si>
  <si>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</si>
  <si>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</si>
  <si>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</si>
  <si>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</si>
  <si>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</si>
  <si>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</si>
  <si>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</si>
  <si>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</si>
  <si>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</si>
  <si>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</si>
  <si>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</si>
  <si>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</si>
  <si>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</si>
  <si>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</si>
  <si>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</si>
  <si>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</si>
  <si>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</si>
  <si>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</si>
  <si>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</si>
  <si>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</si>
  <si>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</si>
  <si>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</si>
  <si>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</si>
  <si>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</si>
  <si>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</si>
  <si>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</si>
  <si>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</si>
  <si>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</si>
  <si>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</si>
  <si>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</si>
  <si>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</si>
  <si>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</si>
  <si>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</si>
  <si>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</si>
  <si>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①（収益的収支比率)収益的収支比率が７０％台を推移している。使用料収入の減少が大きく影響しているため、適正な使用料収入の確保に努める。
④（企業債残高対事業規模比率）類似団体平均値と比較すると率が高い。投資規模と使用料水準とのバランスに欠けているため、適正な使用料水準が必要である。
⑤（経費回収率）類似団体平均値と比較すると率が半数以下となっており、汚水処理に係る費用が使用料では賄えきれず、一般会計からの繰入額が増加している。今後はより一層の使用料収入の確保及び汚水処理費用の削減に努める。
⑥（汚水処理原価）類似団体平均値と比較すると２倍以上の費用がかかっている。その一因として浸入水が考えられるため、有収率向上に向けて浸入水調査や管路施設の改修工事を実施している。
⑦（施設利用率）利用率が５割程度であり、人口の減少に伴う処理水量の減が今後も見込まれるため、施設規模の適正な水準に向けた改善が必要である。
⑧（水洗化率）類似団体平均値よりも率は高いものの、使用料の増収を図るために今後も啓発活動等により、さらなる水洗化率の向上を目指す。</t>
    <rPh sb="10" eb="13">
      <t>シュウエキテキ</t>
    </rPh>
    <rPh sb="13" eb="15">
      <t>シュウシ</t>
    </rPh>
    <rPh sb="15" eb="17">
      <t>ヒリツ</t>
    </rPh>
    <rPh sb="30" eb="33">
      <t>シヨウリョウ</t>
    </rPh>
    <rPh sb="33" eb="35">
      <t>シュウニュウ</t>
    </rPh>
    <rPh sb="36" eb="38">
      <t>ゲンショウ</t>
    </rPh>
    <rPh sb="39" eb="40">
      <t>オオ</t>
    </rPh>
    <rPh sb="42" eb="44">
      <t>エイキョウ</t>
    </rPh>
    <rPh sb="51" eb="53">
      <t>テキセイ</t>
    </rPh>
    <rPh sb="54" eb="57">
      <t>シヨウリョウ</t>
    </rPh>
    <rPh sb="57" eb="59">
      <t>シュウニュウ</t>
    </rPh>
    <rPh sb="60" eb="62">
      <t>カクホ</t>
    </rPh>
    <rPh sb="63" eb="64">
      <t>ツト</t>
    </rPh>
    <rPh sb="71" eb="73">
      <t>キギョウ</t>
    </rPh>
    <rPh sb="73" eb="74">
      <t>サイ</t>
    </rPh>
    <rPh sb="74" eb="76">
      <t>ザンダカ</t>
    </rPh>
    <rPh sb="76" eb="77">
      <t>タイ</t>
    </rPh>
    <rPh sb="77" eb="79">
      <t>ジギョウ</t>
    </rPh>
    <rPh sb="79" eb="81">
      <t>キボ</t>
    </rPh>
    <rPh sb="81" eb="83">
      <t>ヒリツ</t>
    </rPh>
    <rPh sb="84" eb="86">
      <t>ルイジ</t>
    </rPh>
    <rPh sb="86" eb="88">
      <t>ダンタイ</t>
    </rPh>
    <rPh sb="88" eb="91">
      <t>ヘイキンチ</t>
    </rPh>
    <rPh sb="102" eb="104">
      <t>トウシ</t>
    </rPh>
    <rPh sb="104" eb="106">
      <t>キボ</t>
    </rPh>
    <rPh sb="107" eb="110">
      <t>シヨウリョウ</t>
    </rPh>
    <rPh sb="110" eb="112">
      <t>スイジュン</t>
    </rPh>
    <rPh sb="119" eb="120">
      <t>カ</t>
    </rPh>
    <rPh sb="127" eb="129">
      <t>テキセイ</t>
    </rPh>
    <rPh sb="130" eb="133">
      <t>シヨウリョウ</t>
    </rPh>
    <rPh sb="133" eb="135">
      <t>スイジュン</t>
    </rPh>
    <rPh sb="136" eb="138">
      <t>ヒツヨウ</t>
    </rPh>
    <rPh sb="146" eb="148">
      <t>ケイヒ</t>
    </rPh>
    <rPh sb="148" eb="150">
      <t>カイシュウ</t>
    </rPh>
    <rPh sb="150" eb="151">
      <t>リツ</t>
    </rPh>
    <rPh sb="165" eb="166">
      <t>リツ</t>
    </rPh>
    <rPh sb="167" eb="169">
      <t>ハンスウ</t>
    </rPh>
    <rPh sb="169" eb="171">
      <t>イカ</t>
    </rPh>
    <rPh sb="178" eb="180">
      <t>オスイ</t>
    </rPh>
    <rPh sb="180" eb="182">
      <t>ショリ</t>
    </rPh>
    <rPh sb="183" eb="184">
      <t>カカ</t>
    </rPh>
    <rPh sb="185" eb="187">
      <t>ヒヨウ</t>
    </rPh>
    <rPh sb="188" eb="191">
      <t>シヨウリョウ</t>
    </rPh>
    <rPh sb="193" eb="194">
      <t>マカナ</t>
    </rPh>
    <rPh sb="199" eb="201">
      <t>イッパン</t>
    </rPh>
    <rPh sb="201" eb="203">
      <t>カイケイ</t>
    </rPh>
    <rPh sb="206" eb="208">
      <t>クリイレ</t>
    </rPh>
    <rPh sb="208" eb="209">
      <t>ガク</t>
    </rPh>
    <rPh sb="210" eb="212">
      <t>ゾウカ</t>
    </rPh>
    <rPh sb="217" eb="219">
      <t>コンゴ</t>
    </rPh>
    <rPh sb="222" eb="224">
      <t>イッソウ</t>
    </rPh>
    <rPh sb="225" eb="228">
      <t>シヨウリョウ</t>
    </rPh>
    <rPh sb="228" eb="230">
      <t>シュウニュウ</t>
    </rPh>
    <rPh sb="231" eb="233">
      <t>カクホ</t>
    </rPh>
    <rPh sb="233" eb="234">
      <t>オヨ</t>
    </rPh>
    <rPh sb="235" eb="237">
      <t>オスイ</t>
    </rPh>
    <rPh sb="237" eb="239">
      <t>ショリ</t>
    </rPh>
    <rPh sb="239" eb="241">
      <t>ヒヨウ</t>
    </rPh>
    <rPh sb="242" eb="244">
      <t>サクゲン</t>
    </rPh>
    <rPh sb="245" eb="246">
      <t>ツト</t>
    </rPh>
    <rPh sb="253" eb="255">
      <t>オスイ</t>
    </rPh>
    <rPh sb="255" eb="257">
      <t>ショリ</t>
    </rPh>
    <rPh sb="257" eb="259">
      <t>ゲンカ</t>
    </rPh>
    <rPh sb="274" eb="277">
      <t>バイイジョウ</t>
    </rPh>
    <rPh sb="278" eb="280">
      <t>ヒヨウ</t>
    </rPh>
    <rPh sb="290" eb="292">
      <t>イチイン</t>
    </rPh>
    <rPh sb="295" eb="297">
      <t>シンニュウ</t>
    </rPh>
    <rPh sb="297" eb="298">
      <t>スイ</t>
    </rPh>
    <rPh sb="299" eb="300">
      <t>カンガ</t>
    </rPh>
    <rPh sb="307" eb="309">
      <t>ユウシュウ</t>
    </rPh>
    <rPh sb="309" eb="310">
      <t>リツ</t>
    </rPh>
    <rPh sb="310" eb="312">
      <t>コウジョウ</t>
    </rPh>
    <rPh sb="313" eb="314">
      <t>ム</t>
    </rPh>
    <rPh sb="316" eb="318">
      <t>シンニュウ</t>
    </rPh>
    <rPh sb="318" eb="319">
      <t>スイ</t>
    </rPh>
    <rPh sb="319" eb="321">
      <t>チョウサ</t>
    </rPh>
    <rPh sb="322" eb="324">
      <t>カンロ</t>
    </rPh>
    <rPh sb="324" eb="326">
      <t>シセツ</t>
    </rPh>
    <rPh sb="327" eb="329">
      <t>カイシュウ</t>
    </rPh>
    <rPh sb="329" eb="331">
      <t>コウジ</t>
    </rPh>
    <rPh sb="332" eb="334">
      <t>ジッシ</t>
    </rPh>
    <rPh sb="343" eb="345">
      <t>シセツ</t>
    </rPh>
    <rPh sb="361" eb="363">
      <t>ジンコウ</t>
    </rPh>
    <rPh sb="364" eb="366">
      <t>ゲンショウ</t>
    </rPh>
    <rPh sb="367" eb="368">
      <t>トモナ</t>
    </rPh>
    <rPh sb="369" eb="371">
      <t>ショリ</t>
    </rPh>
    <rPh sb="371" eb="373">
      <t>スイリョウ</t>
    </rPh>
    <rPh sb="374" eb="375">
      <t>ゲン</t>
    </rPh>
    <rPh sb="376" eb="378">
      <t>コンゴ</t>
    </rPh>
    <rPh sb="379" eb="381">
      <t>ミコ</t>
    </rPh>
    <rPh sb="387" eb="389">
      <t>シセツ</t>
    </rPh>
    <rPh sb="389" eb="391">
      <t>キボ</t>
    </rPh>
    <rPh sb="392" eb="394">
      <t>テキセイ</t>
    </rPh>
    <rPh sb="395" eb="397">
      <t>スイジュン</t>
    </rPh>
    <rPh sb="398" eb="399">
      <t>ム</t>
    </rPh>
    <rPh sb="401" eb="403">
      <t>カイゼン</t>
    </rPh>
    <rPh sb="404" eb="406">
      <t>ヒツヨウ</t>
    </rPh>
    <rPh sb="414" eb="417">
      <t>スイセンカ</t>
    </rPh>
    <rPh sb="417" eb="418">
      <t>リツ</t>
    </rPh>
    <rPh sb="419" eb="421">
      <t>ルイジ</t>
    </rPh>
    <rPh sb="421" eb="423">
      <t>ダンタイ</t>
    </rPh>
    <rPh sb="423" eb="426">
      <t>ヘイキンチ</t>
    </rPh>
    <rPh sb="429" eb="430">
      <t>リツ</t>
    </rPh>
    <rPh sb="431" eb="432">
      <t>タカ</t>
    </rPh>
    <rPh sb="437" eb="440">
      <t>シヨウリョウ</t>
    </rPh>
    <rPh sb="441" eb="443">
      <t>ゾウシュウ</t>
    </rPh>
    <rPh sb="444" eb="445">
      <t>ハカ</t>
    </rPh>
    <rPh sb="449" eb="451">
      <t>コンゴ</t>
    </rPh>
    <rPh sb="452" eb="454">
      <t>ケイハツ</t>
    </rPh>
    <rPh sb="454" eb="456">
      <t>カツドウ</t>
    </rPh>
    <rPh sb="456" eb="457">
      <t>トウ</t>
    </rPh>
    <rPh sb="465" eb="468">
      <t>スイセンカ</t>
    </rPh>
    <rPh sb="468" eb="469">
      <t>リツ</t>
    </rPh>
    <rPh sb="470" eb="472">
      <t>コウジョウ</t>
    </rPh>
    <rPh sb="473" eb="475">
      <t>メザ</t>
    </rPh>
    <phoneticPr fontId="4"/>
  </si>
  <si>
    <t>　投資規模と使用料水準とのバランスが取れておらず、経営改善を図る必要がある。一方、未水洗化家庭への啓発活動により水洗化率は高く、今後も啓発活動の継続や管路の改修工事の実施により有収率の向上に努める。
　また、今後は人口の減少に伴う使用水量の減少及び使用料の減収が見込まれるため、適正な使用料の確保に努める。
　当該分析を踏まえ、ストックマネジメント計画や経営戦略等の策定、投資計画等の見直しに取り組み、早期健全化を目指す必要がある。</t>
    <rPh sb="1" eb="3">
      <t>トウシ</t>
    </rPh>
    <rPh sb="3" eb="5">
      <t>キボ</t>
    </rPh>
    <rPh sb="6" eb="9">
      <t>シヨウリョウ</t>
    </rPh>
    <rPh sb="9" eb="11">
      <t>スイジュン</t>
    </rPh>
    <rPh sb="18" eb="19">
      <t>ト</t>
    </rPh>
    <rPh sb="25" eb="27">
      <t>ケイエイ</t>
    </rPh>
    <rPh sb="27" eb="29">
      <t>カイゼン</t>
    </rPh>
    <rPh sb="30" eb="31">
      <t>ハカ</t>
    </rPh>
    <rPh sb="32" eb="34">
      <t>ヒツヨウ</t>
    </rPh>
    <rPh sb="38" eb="40">
      <t>イッポウ</t>
    </rPh>
    <rPh sb="41" eb="42">
      <t>ミ</t>
    </rPh>
    <rPh sb="42" eb="44">
      <t>スイセン</t>
    </rPh>
    <rPh sb="44" eb="45">
      <t>カ</t>
    </rPh>
    <rPh sb="45" eb="47">
      <t>カテイ</t>
    </rPh>
    <rPh sb="49" eb="51">
      <t>ケイハツ</t>
    </rPh>
    <rPh sb="51" eb="53">
      <t>カツドウ</t>
    </rPh>
    <rPh sb="56" eb="59">
      <t>スイセンカ</t>
    </rPh>
    <rPh sb="59" eb="60">
      <t>リツ</t>
    </rPh>
    <rPh sb="61" eb="62">
      <t>タカ</t>
    </rPh>
    <rPh sb="64" eb="66">
      <t>コンゴ</t>
    </rPh>
    <rPh sb="67" eb="69">
      <t>ケイハツ</t>
    </rPh>
    <rPh sb="69" eb="71">
      <t>カツドウ</t>
    </rPh>
    <rPh sb="72" eb="74">
      <t>ケイゾク</t>
    </rPh>
    <rPh sb="75" eb="77">
      <t>カンロ</t>
    </rPh>
    <rPh sb="78" eb="80">
      <t>カイシュウ</t>
    </rPh>
    <rPh sb="80" eb="82">
      <t>コウジ</t>
    </rPh>
    <rPh sb="83" eb="85">
      <t>ジッシ</t>
    </rPh>
    <rPh sb="88" eb="90">
      <t>ユウシュウ</t>
    </rPh>
    <rPh sb="90" eb="91">
      <t>リツ</t>
    </rPh>
    <rPh sb="92" eb="94">
      <t>コウジョウ</t>
    </rPh>
    <rPh sb="95" eb="96">
      <t>ツト</t>
    </rPh>
    <rPh sb="104" eb="106">
      <t>コンゴ</t>
    </rPh>
    <rPh sb="107" eb="109">
      <t>ジンコウ</t>
    </rPh>
    <rPh sb="110" eb="112">
      <t>ゲンショウ</t>
    </rPh>
    <rPh sb="113" eb="114">
      <t>トモナ</t>
    </rPh>
    <rPh sb="115" eb="117">
      <t>シヨウ</t>
    </rPh>
    <rPh sb="117" eb="119">
      <t>スイリョウ</t>
    </rPh>
    <rPh sb="120" eb="122">
      <t>ゲンショウ</t>
    </rPh>
    <rPh sb="122" eb="123">
      <t>オヨ</t>
    </rPh>
    <rPh sb="124" eb="127">
      <t>シヨウリョウ</t>
    </rPh>
    <rPh sb="128" eb="129">
      <t>ゲン</t>
    </rPh>
    <rPh sb="129" eb="130">
      <t>シュウ</t>
    </rPh>
    <rPh sb="131" eb="133">
      <t>ミコ</t>
    </rPh>
    <rPh sb="139" eb="141">
      <t>テキセイ</t>
    </rPh>
    <rPh sb="142" eb="145">
      <t>シヨウリョウ</t>
    </rPh>
    <rPh sb="146" eb="148">
      <t>カクホ</t>
    </rPh>
    <rPh sb="149" eb="150">
      <t>ツト</t>
    </rPh>
    <rPh sb="155" eb="157">
      <t>トウガイ</t>
    </rPh>
    <rPh sb="157" eb="159">
      <t>ブンセキ</t>
    </rPh>
    <rPh sb="160" eb="161">
      <t>フ</t>
    </rPh>
    <rPh sb="174" eb="176">
      <t>ケイカク</t>
    </rPh>
    <rPh sb="177" eb="179">
      <t>ケイエイ</t>
    </rPh>
    <rPh sb="179" eb="181">
      <t>センリャク</t>
    </rPh>
    <rPh sb="181" eb="182">
      <t>トウ</t>
    </rPh>
    <rPh sb="183" eb="185">
      <t>サクテイ</t>
    </rPh>
    <rPh sb="196" eb="197">
      <t>ト</t>
    </rPh>
    <rPh sb="198" eb="199">
      <t>ク</t>
    </rPh>
    <rPh sb="201" eb="203">
      <t>ソウキ</t>
    </rPh>
    <rPh sb="203" eb="206">
      <t>ケンゼンカ</t>
    </rPh>
    <rPh sb="207" eb="209">
      <t>メザ</t>
    </rPh>
    <rPh sb="210" eb="212">
      <t>ヒツヨウ</t>
    </rPh>
    <phoneticPr fontId="4"/>
  </si>
  <si>
    <t>③（管渠改善率）類似団体平均値と比較すると、1/2程度の改善率であり遅々として管渠の更新が進んでいない。一方で供用開始から20年以上経過し、施設の電気機械設備は耐用年数を超過している。
　今後は、人口減少による使用料収入の推移を鑑みながら、下水道施設のストックマネジメント計画等を策定して順次更新を行い、施設の延命化を図る必要がある。</t>
    <rPh sb="2" eb="4">
      <t>カンキョ</t>
    </rPh>
    <rPh sb="4" eb="6">
      <t>カイゼン</t>
    </rPh>
    <rPh sb="6" eb="7">
      <t>リツ</t>
    </rPh>
    <rPh sb="8" eb="10">
      <t>ルイジ</t>
    </rPh>
    <rPh sb="10" eb="12">
      <t>ダンタイ</t>
    </rPh>
    <rPh sb="12" eb="15">
      <t>ヘイキンチ</t>
    </rPh>
    <rPh sb="16" eb="18">
      <t>ヒカク</t>
    </rPh>
    <rPh sb="25" eb="27">
      <t>テイド</t>
    </rPh>
    <rPh sb="28" eb="30">
      <t>カイゼン</t>
    </rPh>
    <rPh sb="30" eb="31">
      <t>リツ</t>
    </rPh>
    <rPh sb="34" eb="36">
      <t>チチ</t>
    </rPh>
    <rPh sb="39" eb="41">
      <t>カンキョ</t>
    </rPh>
    <rPh sb="42" eb="44">
      <t>コウシン</t>
    </rPh>
    <rPh sb="45" eb="46">
      <t>スス</t>
    </rPh>
    <rPh sb="52" eb="54">
      <t>イッポウ</t>
    </rPh>
    <rPh sb="55" eb="57">
      <t>キョウヨウ</t>
    </rPh>
    <rPh sb="57" eb="59">
      <t>カイシ</t>
    </rPh>
    <rPh sb="63" eb="66">
      <t>ネンイジョウ</t>
    </rPh>
    <rPh sb="66" eb="68">
      <t>ケイカ</t>
    </rPh>
    <rPh sb="80" eb="82">
      <t>タイヨウ</t>
    </rPh>
    <rPh sb="82" eb="84">
      <t>ネンスウ</t>
    </rPh>
    <rPh sb="85" eb="87">
      <t>チョウカ</t>
    </rPh>
    <rPh sb="94" eb="96">
      <t>コンゴ</t>
    </rPh>
    <rPh sb="98" eb="100">
      <t>ジンコウ</t>
    </rPh>
    <rPh sb="100" eb="102">
      <t>ゲンショウ</t>
    </rPh>
    <rPh sb="105" eb="108">
      <t>シヨウリョウ</t>
    </rPh>
    <rPh sb="108" eb="110">
      <t>シュウニュウ</t>
    </rPh>
    <rPh sb="111" eb="113">
      <t>スイイ</t>
    </rPh>
    <rPh sb="114" eb="115">
      <t>カンガ</t>
    </rPh>
    <rPh sb="120" eb="123">
      <t>ゲスイドウ</t>
    </rPh>
    <rPh sb="123" eb="125">
      <t>シセツ</t>
    </rPh>
    <rPh sb="138" eb="139">
      <t>トウ</t>
    </rPh>
    <rPh sb="140" eb="142">
      <t>サクテイ</t>
    </rPh>
    <rPh sb="144" eb="146">
      <t>ジュンジ</t>
    </rPh>
    <rPh sb="146" eb="148">
      <t>コウシン</t>
    </rPh>
    <rPh sb="149" eb="150">
      <t>オコナ</t>
    </rPh>
    <rPh sb="152" eb="154">
      <t>シセツ</t>
    </rPh>
    <rPh sb="155" eb="157">
      <t>エンメイ</t>
    </rPh>
    <rPh sb="157" eb="158">
      <t>カ</t>
    </rPh>
    <rPh sb="159" eb="160">
      <t>ハカ</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</si>
</sst>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0.17</c:v>
                </c:pt>
              </c:numCache>
            </c:numRef>
          </c:val>
        </c:ser>
        <c:dLbls>
          <c:showLegendKey val="0"/>
          <c:showVal val="0"/>
          <c:showCatName val="0"/>
          <c:showSerName val="0"/>
          <c:showPercent val="0"/>
          <c:showBubbleSize val="0"/>
        </c:dLbls>
        <c:gapWidth val="150"/>
        <c:axId val="152471808"/>
        <c:axId val="1524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52471808"/>
        <c:axId val="152494464"/>
      </c:lineChart>
      <c:dateAx>
        <c:axId val="152471808"/>
        <c:scaling>
          <c:orientation val="minMax"/>
        </c:scaling>
        <c:delete val="1"/>
        <c:axPos val="b"/>
        <c:numFmt formatCode="ge" sourceLinked="1"/>
        <c:majorTickMark val="none"/>
        <c:minorTickMark val="none"/>
        <c:tickLblPos val="none"/>
        <c:crossAx val="152494464"/>
        <c:crosses val="autoZero"/>
        <c:auto val="1"/>
        <c:lblOffset val="100"/>
        <c:baseTimeUnit val="years"/>
      </c:dateAx>
      <c:valAx>
        <c:axId val="1524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50.21</c:v>
                </c:pt>
                <c:pt idx="1">
                  <c:v>50</c:v>
                </c:pt>
                <c:pt idx="2">
                  <c:v>50.71</c:v>
                </c:pt>
                <c:pt idx="3">
                  <c:v>51.07</c:v>
                </c:pt>
                <c:pt idx="4">
                  <c:v>54.64</c:v>
                </c:pt>
              </c:numCache>
            </c:numRef>
          </c:val>
        </c:ser>
        <c:dLbls>
          <c:showLegendKey val="0"/>
          <c:showVal val="0"/>
          <c:showCatName val="0"/>
          <c:showSerName val="0"/>
          <c:showPercent val="0"/>
          <c:showBubbleSize val="0"/>
        </c:dLbls>
        <c:gapWidth val="150"/>
        <c:axId val="147205120"/>
        <c:axId val="147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47205120"/>
        <c:axId val="147207296"/>
      </c:lineChart>
      <c:dateAx>
        <c:axId val="147205120"/>
        <c:scaling>
          <c:orientation val="minMax"/>
        </c:scaling>
        <c:delete val="1"/>
        <c:axPos val="b"/>
        <c:numFmt formatCode="ge" sourceLinked="1"/>
        <c:majorTickMark val="none"/>
        <c:minorTickMark val="none"/>
        <c:tickLblPos val="none"/>
        <c:crossAx val="147207296"/>
        <c:crosses val="autoZero"/>
        <c:auto val="1"/>
        <c:lblOffset val="100"/>
        <c:baseTimeUnit val="years"/>
      </c:dateAx>
      <c:valAx>
        <c:axId val="147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91.87</c:v>
                </c:pt>
                <c:pt idx="1">
                  <c:v>92.43</c:v>
                </c:pt>
                <c:pt idx="2">
                  <c:v>92.77</c:v>
                </c:pt>
                <c:pt idx="3">
                  <c:v>93.16</c:v>
                </c:pt>
                <c:pt idx="4">
                  <c:v>93.89</c:v>
                </c:pt>
              </c:numCache>
            </c:numRef>
          </c:val>
        </c:ser>
        <c:dLbls>
          <c:showLegendKey val="0"/>
          <c:showVal val="0"/>
          <c:showCatName val="0"/>
          <c:showSerName val="0"/>
          <c:showPercent val="0"/>
          <c:showBubbleSize val="0"/>
        </c:dLbls>
        <c:gapWidth val="150"/>
        <c:axId val="147229312"/>
        <c:axId val="1472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47229312"/>
        <c:axId val="147231488"/>
      </c:lineChart>
      <c:dateAx>
        <c:axId val="147229312"/>
        <c:scaling>
          <c:orientation val="minMax"/>
        </c:scaling>
        <c:delete val="1"/>
        <c:axPos val="b"/>
        <c:numFmt formatCode="ge" sourceLinked="1"/>
        <c:majorTickMark val="none"/>
        <c:minorTickMark val="none"/>
        <c:tickLblPos val="none"/>
        <c:crossAx val="147231488"/>
        <c:crosses val="autoZero"/>
        <c:auto val="1"/>
        <c:lblOffset val="100"/>
        <c:baseTimeUnit val="years"/>
      </c:dateAx>
      <c:valAx>
        <c:axId val="1472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71.36</c:v>
                </c:pt>
                <c:pt idx="1">
                  <c:v>75.02</c:v>
                </c:pt>
                <c:pt idx="2">
                  <c:v>74.92</c:v>
                </c:pt>
                <c:pt idx="3">
                  <c:v>74.650000000000006</c:v>
                </c:pt>
                <c:pt idx="4">
                  <c:v>72.56</c:v>
                </c:pt>
              </c:numCache>
            </c:numRef>
          </c:val>
        </c:ser>
        <c:dLbls>
          <c:showLegendKey val="0"/>
          <c:showVal val="0"/>
          <c:showCatName val="0"/>
          <c:showSerName val="0"/>
          <c:showPercent val="0"/>
          <c:showBubbleSize val="0"/>
        </c:dLbls>
        <c:gapWidth val="150"/>
        <c:axId val="153800704"/>
        <c:axId val="1538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00704"/>
        <c:axId val="153803008"/>
      </c:lineChart>
      <c:dateAx>
        <c:axId val="153800704"/>
        <c:scaling>
          <c:orientation val="minMax"/>
        </c:scaling>
        <c:delete val="1"/>
        <c:axPos val="b"/>
        <c:numFmt formatCode="ge" sourceLinked="1"/>
        <c:majorTickMark val="none"/>
        <c:minorTickMark val="none"/>
        <c:tickLblPos val="none"/>
        <c:crossAx val="153803008"/>
        <c:crosses val="autoZero"/>
        <c:auto val="1"/>
        <c:lblOffset val="100"/>
        <c:baseTimeUnit val="years"/>
      </c:dateAx>
      <c:valAx>
        <c:axId val="1538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660160"/>
        <c:axId val="1440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660160"/>
        <c:axId val="144040320"/>
      </c:lineChart>
      <c:dateAx>
        <c:axId val="189660160"/>
        <c:scaling>
          <c:orientation val="minMax"/>
        </c:scaling>
        <c:delete val="1"/>
        <c:axPos val="b"/>
        <c:numFmt formatCode="ge" sourceLinked="1"/>
        <c:majorTickMark val="none"/>
        <c:minorTickMark val="none"/>
        <c:tickLblPos val="none"/>
        <c:crossAx val="144040320"/>
        <c:crosses val="autoZero"/>
        <c:auto val="1"/>
        <c:lblOffset val="100"/>
        <c:baseTimeUnit val="years"/>
      </c:dateAx>
      <c:valAx>
        <c:axId val="1440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081664"/>
        <c:axId val="1460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081664"/>
        <c:axId val="146083840"/>
      </c:lineChart>
      <c:dateAx>
        <c:axId val="146081664"/>
        <c:scaling>
          <c:orientation val="minMax"/>
        </c:scaling>
        <c:delete val="1"/>
        <c:axPos val="b"/>
        <c:numFmt formatCode="ge" sourceLinked="1"/>
        <c:majorTickMark val="none"/>
        <c:minorTickMark val="none"/>
        <c:tickLblPos val="none"/>
        <c:crossAx val="146083840"/>
        <c:crosses val="autoZero"/>
        <c:auto val="1"/>
        <c:lblOffset val="100"/>
        <c:baseTimeUnit val="years"/>
      </c:dateAx>
      <c:valAx>
        <c:axId val="1460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114048"/>
        <c:axId val="146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114048"/>
        <c:axId val="146115968"/>
      </c:lineChart>
      <c:dateAx>
        <c:axId val="146114048"/>
        <c:scaling>
          <c:orientation val="minMax"/>
        </c:scaling>
        <c:delete val="1"/>
        <c:axPos val="b"/>
        <c:numFmt formatCode="ge" sourceLinked="1"/>
        <c:majorTickMark val="none"/>
        <c:minorTickMark val="none"/>
        <c:tickLblPos val="none"/>
        <c:crossAx val="146115968"/>
        <c:crosses val="autoZero"/>
        <c:auto val="1"/>
        <c:lblOffset val="100"/>
        <c:baseTimeUnit val="years"/>
      </c:dateAx>
      <c:valAx>
        <c:axId val="146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125952"/>
        <c:axId val="146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125952"/>
        <c:axId val="146127872"/>
      </c:lineChart>
      <c:dateAx>
        <c:axId val="146125952"/>
        <c:scaling>
          <c:orientation val="minMax"/>
        </c:scaling>
        <c:delete val="1"/>
        <c:axPos val="b"/>
        <c:numFmt formatCode="ge" sourceLinked="1"/>
        <c:majorTickMark val="none"/>
        <c:minorTickMark val="none"/>
        <c:tickLblPos val="none"/>
        <c:crossAx val="146127872"/>
        <c:crosses val="autoZero"/>
        <c:auto val="1"/>
        <c:lblOffset val="100"/>
        <c:baseTimeUnit val="years"/>
      </c:dateAx>
      <c:valAx>
        <c:axId val="146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1432.26</c:v>
                </c:pt>
                <c:pt idx="1">
                  <c:v>1376.53</c:v>
                </c:pt>
                <c:pt idx="2">
                  <c:v>1350.47</c:v>
                </c:pt>
                <c:pt idx="3">
                  <c:v>943.94</c:v>
                </c:pt>
                <c:pt idx="4">
                  <c:v>1038.4000000000001</c:v>
                </c:pt>
              </c:numCache>
            </c:numRef>
          </c:val>
        </c:ser>
        <c:dLbls>
          <c:showLegendKey val="0"/>
          <c:showVal val="0"/>
          <c:showCatName val="0"/>
          <c:showSerName val="0"/>
          <c:showPercent val="0"/>
          <c:showBubbleSize val="0"/>
        </c:dLbls>
        <c:gapWidth val="150"/>
        <c:axId val="146735872"/>
        <c:axId val="1467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46735872"/>
        <c:axId val="146737792"/>
      </c:lineChart>
      <c:dateAx>
        <c:axId val="146735872"/>
        <c:scaling>
          <c:orientation val="minMax"/>
        </c:scaling>
        <c:delete val="1"/>
        <c:axPos val="b"/>
        <c:numFmt formatCode="ge" sourceLinked="1"/>
        <c:majorTickMark val="none"/>
        <c:minorTickMark val="none"/>
        <c:tickLblPos val="none"/>
        <c:crossAx val="146737792"/>
        <c:crosses val="autoZero"/>
        <c:auto val="1"/>
        <c:lblOffset val="100"/>
        <c:baseTimeUnit val="years"/>
      </c:dateAx>
      <c:valAx>
        <c:axId val="1467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39.97</c:v>
                </c:pt>
                <c:pt idx="1">
                  <c:v>40.119999999999997</c:v>
                </c:pt>
                <c:pt idx="2">
                  <c:v>37.99</c:v>
                </c:pt>
                <c:pt idx="3">
                  <c:v>41.2</c:v>
                </c:pt>
                <c:pt idx="4">
                  <c:v>41.25</c:v>
                </c:pt>
              </c:numCache>
            </c:numRef>
          </c:val>
        </c:ser>
        <c:dLbls>
          <c:showLegendKey val="0"/>
          <c:showVal val="0"/>
          <c:showCatName val="0"/>
          <c:showSerName val="0"/>
          <c:showPercent val="0"/>
          <c:showBubbleSize val="0"/>
        </c:dLbls>
        <c:gapWidth val="150"/>
        <c:axId val="146755968"/>
        <c:axId val="146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46755968"/>
        <c:axId val="146757888"/>
      </c:lineChart>
      <c:dateAx>
        <c:axId val="146755968"/>
        <c:scaling>
          <c:orientation val="minMax"/>
        </c:scaling>
        <c:delete val="1"/>
        <c:axPos val="b"/>
        <c:numFmt formatCode="ge" sourceLinked="1"/>
        <c:majorTickMark val="none"/>
        <c:minorTickMark val="none"/>
        <c:tickLblPos val="none"/>
        <c:crossAx val="146757888"/>
        <c:crosses val="autoZero"/>
        <c:auto val="1"/>
        <c:lblOffset val="100"/>
        <c:baseTimeUnit val="years"/>
      </c:dateAx>
      <c:valAx>
        <c:axId val="146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385.57</c:v>
                </c:pt>
                <c:pt idx="1">
                  <c:v>384.55</c:v>
                </c:pt>
                <c:pt idx="2">
                  <c:v>398.35</c:v>
                </c:pt>
                <c:pt idx="3">
                  <c:v>379.9</c:v>
                </c:pt>
                <c:pt idx="4">
                  <c:v>380.65</c:v>
                </c:pt>
              </c:numCache>
            </c:numRef>
          </c:val>
        </c:ser>
        <c:dLbls>
          <c:showLegendKey val="0"/>
          <c:showVal val="0"/>
          <c:showCatName val="0"/>
          <c:showSerName val="0"/>
          <c:showPercent val="0"/>
          <c:showBubbleSize val="0"/>
        </c:dLbls>
        <c:gapWidth val="150"/>
        <c:axId val="146771328"/>
        <c:axId val="1467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46771328"/>
        <c:axId val="146789888"/>
      </c:lineChart>
      <c:dateAx>
        <c:axId val="146771328"/>
        <c:scaling>
          <c:orientation val="minMax"/>
        </c:scaling>
        <c:delete val="1"/>
        <c:axPos val="b"/>
        <c:numFmt formatCode="ge" sourceLinked="1"/>
        <c:majorTickMark val="none"/>
        <c:minorTickMark val="none"/>
        <c:tickLblPos val="none"/>
        <c:crossAx val="146789888"/>
        <c:crosses val="autoZero"/>
        <c:auto val="1"/>
        <c:lblOffset val="100"/>
        <c:baseTimeUnit val="years"/>
      </c:dateAx>
      <c:valAx>
        <c:axId val="1467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たつの市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78812</v>
      </c>
      <c r="AM8" s="64"/>
      <c r="AN8" s="64"/>
      <c r="AO8" s="64"/>
      <c r="AP8" s="64"/>
      <c r="AQ8" s="64"/>
      <c r="AR8" s="64"/>
      <c r="AS8" s="64"/>
      <c r="AT8" s="63">
        <f>データ!S6</f>
        <v>210.87</v>
      </c>
      <c r="AU8" s="63"/>
      <c r="AV8" s="63"/>
      <c r="AW8" s="63"/>
      <c r="AX8" s="63"/>
      <c r="AY8" s="63"/>
      <c r="AZ8" s="63"/>
      <c r="BA8" s="63"/>
      <c r="BB8" s="63">
        <f>データ!T6</f>
        <v>373.75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66.13</v>
      </c>
      <c r="Q10" s="63"/>
      <c r="R10" s="63"/>
      <c r="S10" s="63"/>
      <c r="T10" s="63"/>
      <c r="U10" s="63"/>
      <c r="V10" s="63"/>
      <c r="W10" s="63">
        <f>データ!P6</f>
        <v>77.33</v>
      </c>
      <c r="X10" s="63"/>
      <c r="Y10" s="63"/>
      <c r="Z10" s="63"/>
      <c r="AA10" s="63"/>
      <c r="AB10" s="63"/>
      <c r="AC10" s="63"/>
      <c r="AD10" s="64">
        <f>データ!Q6</f>
        <v>1782</v>
      </c>
      <c r="AE10" s="64"/>
      <c r="AF10" s="64"/>
      <c r="AG10" s="64"/>
      <c r="AH10" s="64"/>
      <c r="AI10" s="64"/>
      <c r="AJ10" s="64"/>
      <c r="AK10" s="2"/>
      <c r="AL10" s="64">
        <f>データ!U6</f>
        <v>51917</v>
      </c>
      <c r="AM10" s="64"/>
      <c r="AN10" s="64"/>
      <c r="AO10" s="64"/>
      <c r="AP10" s="64"/>
      <c r="AQ10" s="64"/>
      <c r="AR10" s="64"/>
      <c r="AS10" s="64"/>
      <c r="AT10" s="63">
        <f>データ!V6</f>
        <v>20.73</v>
      </c>
      <c r="AU10" s="63"/>
      <c r="AV10" s="63"/>
      <c r="AW10" s="63"/>
      <c r="AX10" s="63"/>
      <c r="AY10" s="63"/>
      <c r="AZ10" s="63"/>
      <c r="BA10" s="63"/>
      <c r="BB10" s="63">
        <f>データ!W6</f>
        <v>2504.44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282294</v>
      </c>
      <c r="D6" s="31">
        <f t="shared" si="3"/>
        <v>47</v>
      </c>
      <c r="E6" s="31">
        <f t="shared" si="3"/>
        <v>17</v>
      </c>
      <c r="F6" s="31">
        <f t="shared" si="3"/>
        <v>1</v>
      </c>
      <c r="G6" s="31">
        <f t="shared" si="3"/>
        <v>0</v>
      </c>
      <c r="H6" s="31" t="str">
        <f t="shared" si="3"/>
        <v>兵庫県　たつの市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66.13</v>
      </c>
      <c r="P6" s="32">
        <f t="shared" si="3"/>
        <v>77.33</v>
      </c>
      <c r="Q6" s="32">
        <f t="shared" si="3"/>
        <v>1782</v>
      </c>
      <c r="R6" s="32">
        <f t="shared" si="3"/>
        <v>78812</v>
      </c>
      <c r="S6" s="32">
        <f t="shared" si="3"/>
        <v>210.87</v>
      </c>
      <c r="T6" s="32">
        <f t="shared" si="3"/>
        <v>373.75</v>
      </c>
      <c r="U6" s="32">
        <f t="shared" si="3"/>
        <v>51917</v>
      </c>
      <c r="V6" s="32">
        <f t="shared" si="3"/>
        <v>20.73</v>
      </c>
      <c r="W6" s="32">
        <f t="shared" si="3"/>
        <v>2504.44</v>
      </c>
      <c r="X6" s="33">
        <f>IF(X7="",NA(),X7)</f>
        <v>71.36</v>
      </c>
      <c r="Y6" s="33">
        <f t="shared" ref="Y6:AG6" si="4">IF(Y7="",NA(),Y7)</f>
        <v>75.02</v>
      </c>
      <c r="Z6" s="33">
        <f t="shared" si="4"/>
        <v>74.92</v>
      </c>
      <c r="AA6" s="33">
        <f t="shared" si="4"/>
        <v>74.650000000000006</v>
      </c>
      <c r="AB6" s="33">
        <f t="shared" si="4"/>
        <v>72.56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1432.26</v>
      </c>
      <c r="BF6" s="33">
        <f t="shared" ref="BF6:BN6" si="7">IF(BF7="",NA(),BF7)</f>
        <v>1376.53</v>
      </c>
      <c r="BG6" s="33">
        <f t="shared" si="7"/>
        <v>1350.47</v>
      </c>
      <c r="BH6" s="33">
        <f t="shared" si="7"/>
        <v>943.94</v>
      </c>
      <c r="BI6" s="33">
        <f t="shared" si="7"/>
        <v>1038.4000000000001</v>
      </c>
      <c r="BJ6" s="33">
        <f t="shared" si="7"/>
        <v>936.66</v>
      </c>
      <c r="BK6" s="33">
        <f t="shared" si="7"/>
        <v>918.88</v>
      </c>
      <c r="BL6" s="33">
        <f t="shared" si="7"/>
        <v>885.97</v>
      </c>
      <c r="BM6" s="33">
        <f t="shared" si="7"/>
        <v>854.16</v>
      </c>
      <c r="BN6" s="33">
        <f t="shared" si="7"/>
        <v>848.31</v>
      </c>
      <c r="BO6" s="32" t="str">
        <f>IF(BO7="","",IF(BO7="-","【-】","【"&amp;SUBSTITUTE(TEXT(BO7,"#,##0.00"),"-","△")&amp;"】"))</f>
        <v>【763.62】</v>
      </c>
      <c r="BP6" s="33">
        <f>IF(BP7="",NA(),BP7)</f>
        <v>39.97</v>
      </c>
      <c r="BQ6" s="33">
        <f t="shared" ref="BQ6:BY6" si="8">IF(BQ7="",NA(),BQ7)</f>
        <v>40.119999999999997</v>
      </c>
      <c r="BR6" s="33">
        <f t="shared" si="8"/>
        <v>37.99</v>
      </c>
      <c r="BS6" s="33">
        <f t="shared" si="8"/>
        <v>41.2</v>
      </c>
      <c r="BT6" s="33">
        <f t="shared" si="8"/>
        <v>41.25</v>
      </c>
      <c r="BU6" s="33">
        <f t="shared" si="8"/>
        <v>88.44</v>
      </c>
      <c r="BV6" s="33">
        <f t="shared" si="8"/>
        <v>88.2</v>
      </c>
      <c r="BW6" s="33">
        <f t="shared" si="8"/>
        <v>89.94</v>
      </c>
      <c r="BX6" s="33">
        <f t="shared" si="8"/>
        <v>93.13</v>
      </c>
      <c r="BY6" s="33">
        <f t="shared" si="8"/>
        <v>94.38</v>
      </c>
      <c r="BZ6" s="32" t="str">
        <f>IF(BZ7="","",IF(BZ7="-","【-】","【"&amp;SUBSTITUTE(TEXT(BZ7,"#,##0.00"),"-","△")&amp;"】"))</f>
        <v>【98.53】</v>
      </c>
      <c r="CA6" s="33">
        <f>IF(CA7="",NA(),CA7)</f>
        <v>385.57</v>
      </c>
      <c r="CB6" s="33">
        <f t="shared" ref="CB6:CJ6" si="9">IF(CB7="",NA(),CB7)</f>
        <v>384.55</v>
      </c>
      <c r="CC6" s="33">
        <f t="shared" si="9"/>
        <v>398.35</v>
      </c>
      <c r="CD6" s="33">
        <f t="shared" si="9"/>
        <v>379.9</v>
      </c>
      <c r="CE6" s="33">
        <f t="shared" si="9"/>
        <v>380.65</v>
      </c>
      <c r="CF6" s="33">
        <f t="shared" si="9"/>
        <v>169.89</v>
      </c>
      <c r="CG6" s="33">
        <f t="shared" si="9"/>
        <v>171.78</v>
      </c>
      <c r="CH6" s="33">
        <f t="shared" si="9"/>
        <v>168.57</v>
      </c>
      <c r="CI6" s="33">
        <f t="shared" si="9"/>
        <v>167.97</v>
      </c>
      <c r="CJ6" s="33">
        <f t="shared" si="9"/>
        <v>165.45</v>
      </c>
      <c r="CK6" s="32" t="str">
        <f>IF(CK7="","",IF(CK7="-","【-】","【"&amp;SUBSTITUTE(TEXT(CK7,"#,##0.00"),"-","△")&amp;"】"))</f>
        <v>【139.70】</v>
      </c>
      <c r="CL6" s="33">
        <f>IF(CL7="",NA(),CL7)</f>
        <v>50.21</v>
      </c>
      <c r="CM6" s="33">
        <f t="shared" ref="CM6:CU6" si="10">IF(CM7="",NA(),CM7)</f>
        <v>50</v>
      </c>
      <c r="CN6" s="33">
        <f t="shared" si="10"/>
        <v>50.71</v>
      </c>
      <c r="CO6" s="33">
        <f t="shared" si="10"/>
        <v>51.07</v>
      </c>
      <c r="CP6" s="33">
        <f t="shared" si="10"/>
        <v>54.64</v>
      </c>
      <c r="CQ6" s="33">
        <f t="shared" si="10"/>
        <v>62.55</v>
      </c>
      <c r="CR6" s="33">
        <f t="shared" si="10"/>
        <v>62.27</v>
      </c>
      <c r="CS6" s="33">
        <f t="shared" si="10"/>
        <v>64.12</v>
      </c>
      <c r="CT6" s="33">
        <f t="shared" si="10"/>
        <v>64.87</v>
      </c>
      <c r="CU6" s="33">
        <f t="shared" si="10"/>
        <v>65.62</v>
      </c>
      <c r="CV6" s="32" t="str">
        <f>IF(CV7="","",IF(CV7="-","【-】","【"&amp;SUBSTITUTE(TEXT(CV7,"#,##0.00"),"-","△")&amp;"】"))</f>
        <v>【60.01】</v>
      </c>
      <c r="CW6" s="33">
        <f>IF(CW7="",NA(),CW7)</f>
        <v>91.87</v>
      </c>
      <c r="CX6" s="33">
        <f t="shared" ref="CX6:DF6" si="11">IF(CX7="",NA(),CX7)</f>
        <v>92.43</v>
      </c>
      <c r="CY6" s="33">
        <f t="shared" si="11"/>
        <v>92.77</v>
      </c>
      <c r="CZ6" s="33">
        <f t="shared" si="11"/>
        <v>93.16</v>
      </c>
      <c r="DA6" s="33">
        <f t="shared" si="11"/>
        <v>93.89</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0.17</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282294</v>
      </c>
      <c r="D7" s="35">
        <v>47</v>
      </c>
      <c r="E7" s="35">
        <v>17</v>
      </c>
      <c r="F7" s="35">
        <v>1</v>
      </c>
      <c r="G7" s="35">
        <v>0</v>
      </c>
      <c r="H7" s="35" t="s">
        <v>96</v>
      </c>
      <c r="I7" s="35" t="s">
        <v>97</v>
      </c>
      <c r="J7" s="35" t="s">
        <v>98</v>
      </c>
      <c r="K7" s="35" t="s">
        <v>99</v>
      </c>
      <c r="L7" s="35" t="s">
        <v>100</v>
      </c>
      <c r="M7" s="36" t="s">
        <v>101</v>
      </c>
      <c r="N7" s="36" t="s">
        <v>102</v>
      </c>
      <c r="O7" s="36">
        <v>66.13</v>
      </c>
      <c r="P7" s="36">
        <v>77.33</v>
      </c>
      <c r="Q7" s="36">
        <v>1782</v>
      </c>
      <c r="R7" s="36">
        <v>78812</v>
      </c>
      <c r="S7" s="36">
        <v>210.87</v>
      </c>
      <c r="T7" s="36">
        <v>373.75</v>
      </c>
      <c r="U7" s="36">
        <v>51917</v>
      </c>
      <c r="V7" s="36">
        <v>20.73</v>
      </c>
      <c r="W7" s="36">
        <v>2504.44</v>
      </c>
      <c r="X7" s="36">
        <v>71.36</v>
      </c>
      <c r="Y7" s="36">
        <v>75.02</v>
      </c>
      <c r="Z7" s="36">
        <v>74.92</v>
      </c>
      <c r="AA7" s="36">
        <v>74.650000000000006</v>
      </c>
      <c r="AB7" s="36">
        <v>72.56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1432.26</v>
      </c>
      <c r="BF7" s="36">
        <v>1376.53</v>
      </c>
      <c r="BG7" s="36">
        <v>1350.47</v>
      </c>
      <c r="BH7" s="36">
        <v>943.94</v>
      </c>
      <c r="BI7" s="36">
        <v>1038.4000000000001</v>
      </c>
      <c r="BJ7" s="36">
        <v>936.66</v>
      </c>
      <c r="BK7" s="36">
        <v>918.88</v>
      </c>
      <c r="BL7" s="36">
        <v>885.97</v>
      </c>
      <c r="BM7" s="36">
        <v>854.16</v>
      </c>
      <c r="BN7" s="36">
        <v>848.31</v>
      </c>
      <c r="BO7" s="36">
        <v>763.62</v>
      </c>
      <c r="BP7" s="36">
        <v>39.97</v>
      </c>
      <c r="BQ7" s="36">
        <v>40.119999999999997</v>
      </c>
      <c r="BR7" s="36">
        <v>37.99</v>
      </c>
      <c r="BS7" s="36">
        <v>41.2</v>
      </c>
      <c r="BT7" s="36">
        <v>41.25</v>
      </c>
      <c r="BU7" s="36">
        <v>88.44</v>
      </c>
      <c r="BV7" s="36">
        <v>88.2</v>
      </c>
      <c r="BW7" s="36">
        <v>89.94</v>
      </c>
      <c r="BX7" s="36">
        <v>93.13</v>
      </c>
      <c r="BY7" s="36">
        <v>94.38</v>
      </c>
      <c r="BZ7" s="36">
        <v>98.53</v>
      </c>
      <c r="CA7" s="36">
        <v>385.57</v>
      </c>
      <c r="CB7" s="36">
        <v>384.55</v>
      </c>
      <c r="CC7" s="36">
        <v>398.35</v>
      </c>
      <c r="CD7" s="36">
        <v>379.9</v>
      </c>
      <c r="CE7" s="36">
        <v>380.65</v>
      </c>
      <c r="CF7" s="36">
        <v>169.89</v>
      </c>
      <c r="CG7" s="36">
        <v>171.78</v>
      </c>
      <c r="CH7" s="36">
        <v>168.57</v>
      </c>
      <c r="CI7" s="36">
        <v>167.97</v>
      </c>
      <c r="CJ7" s="36">
        <v>165.45</v>
      </c>
      <c r="CK7" s="36">
        <v>139.69999999999999</v>
      </c>
      <c r="CL7" s="36">
        <v>50.21</v>
      </c>
      <c r="CM7" s="36">
        <v>50</v>
      </c>
      <c r="CN7" s="36">
        <v>50.71</v>
      </c>
      <c r="CO7" s="36">
        <v>51.07</v>
      </c>
      <c r="CP7" s="36">
        <v>54.64</v>
      </c>
      <c r="CQ7" s="36">
        <v>62.55</v>
      </c>
      <c r="CR7" s="36">
        <v>62.27</v>
      </c>
      <c r="CS7" s="36">
        <v>64.12</v>
      </c>
      <c r="CT7" s="36">
        <v>64.87</v>
      </c>
      <c r="CU7" s="36">
        <v>65.62</v>
      </c>
      <c r="CV7" s="36">
        <v>60.01</v>
      </c>
      <c r="CW7" s="36">
        <v>91.87</v>
      </c>
      <c r="CX7" s="36">
        <v>92.43</v>
      </c>
      <c r="CY7" s="36">
        <v>92.77</v>
      </c>
      <c r="CZ7" s="36">
        <v>93.16</v>
      </c>
      <c r="DA7" s="36">
        <v>93.89</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0.17</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2017-02-20T04:54:59Z</cp:lastPrinted>
  <dcterms:created xsi:type="dcterms:W3CDTF">2017-02-08T02:52:34Z</dcterms:created>
  <dcterms:modified xsi:type="dcterms:W3CDTF">2017-02-20T04:55:01Z</dcterms:modified>
  <cp:category/>
</cp:coreProperties>
</file>