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<sst xmlns="http://schemas.openxmlformats.org/spreadsheetml/2006/main" count="221" uniqueCount="111">
  <si>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</si>
  <si>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</si>
  <si>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</si>
  <si>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</si>
  <si>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</si>
  <si>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</si>
  <si>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</si>
  <si>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</si>
  <si>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</si>
  <si>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</si>
  <si>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</si>
  <si>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</si>
  <si>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</si>
  <si>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</si>
  <si>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</si>
  <si>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</si>
  <si>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</si>
  <si>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</si>
  <si>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</si>
  <si>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</si>
  <si>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</si>
  <si>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</si>
  <si>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</si>
  <si>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</si>
  <si>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</si>
  <si>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</si>
  <si>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</si>
  <si>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</si>
  <si>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</si>
  <si>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</si>
  <si>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</si>
  <si>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</si>
  <si>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</si>
  <si>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</si>
  <si>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</si>
  <si>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</si>
  <si>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</si>
  <si>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</si>
  <si>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</si>
  <si>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</si>
  <si>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</si>
  <si>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</si>
  <si>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</si>
  <si>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</si>
  <si>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</si>
  <si>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</si>
  <si>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</si>
  <si>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</si>
  <si>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</si>
  <si>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</si>
  <si>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</si>
  <si>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</si>
  <si>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</si>
  <si>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</si>
  <si>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</si>
  <si>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</si>
  <si>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</si>
  <si>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</si>
  <si>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</si>
  <si>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</si>
  <si>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</si>
  <si>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</si>
  <si>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</si>
  <si>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</si>
  <si>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</si>
  <si>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</si>
  <si>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</si>
  <si>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</si>
  <si>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</si>
  <si>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</si>
  <si>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</si>
  <si>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</si>
  <si>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</si>
  <si>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</si>
  <si>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</si>
  <si>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</si>
  <si>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</si>
  <si>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</si>
  <si>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</si>
  <si>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</si>
  <si>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</si>
  <si>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</si>
  <si>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</si>
  <si>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</si>
  <si>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</si>
  <si>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</si>
  <si>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</si>
  <si>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</si>
  <si>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</si>
  <si>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</si>
  <si>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</si>
  <si>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</si>
  <si>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</si>
  <si>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</si>
  <si>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</si>
  <si>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</si>
  <si>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</si>
  <si>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</si>
  <si>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</si>
  <si>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</si>
  <si>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</si>
  <si>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</si>
  <si>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</si>
  <si>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</si>
  <si>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</si>
  <si>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</si>
  <si>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</si>
  <si>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</si>
  <si>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水洗化率は高いものの、使用料収入の確保や効率的な運営による施設維持管理費の削減など経営改善が必要である。
　今後は人口の減少に伴う使用水量の減少及び使用料の減収が見込まれるため、適正な使用料収入の確保に努める。また、有収率の向上に向けて、管路の改修や未水洗化家庭への啓発を継続して実施していく。
　当該分析を踏まえ、ストックマネジメント計画や経営戦略等の策定、投資計画等の見直しに取り組み、早期健全化を目指す必要がある。</t>
    <rPh sb="1" eb="4">
      <t>スイセンカ</t>
    </rPh>
    <rPh sb="4" eb="5">
      <t>リツ</t>
    </rPh>
    <rPh sb="6" eb="7">
      <t>タカ</t>
    </rPh>
    <rPh sb="12" eb="15">
      <t>シヨウリョウ</t>
    </rPh>
    <rPh sb="15" eb="17">
      <t>シュウニュウ</t>
    </rPh>
    <rPh sb="18" eb="20">
      <t>カクホ</t>
    </rPh>
    <rPh sb="25" eb="27">
      <t>ウンエイ</t>
    </rPh>
    <rPh sb="30" eb="32">
      <t>シセツ</t>
    </rPh>
    <rPh sb="32" eb="34">
      <t>イジ</t>
    </rPh>
    <rPh sb="34" eb="37">
      <t>カンリヒ</t>
    </rPh>
    <rPh sb="38" eb="40">
      <t>サクゲン</t>
    </rPh>
    <rPh sb="42" eb="44">
      <t>ケイエイ</t>
    </rPh>
    <rPh sb="44" eb="46">
      <t>カイゼン</t>
    </rPh>
    <rPh sb="47" eb="49">
      <t>ヒツヨウ</t>
    </rPh>
    <rPh sb="109" eb="111">
      <t>ユウシュウ</t>
    </rPh>
    <rPh sb="111" eb="112">
      <t>リツ</t>
    </rPh>
    <rPh sb="113" eb="115">
      <t>コウジョウ</t>
    </rPh>
    <rPh sb="116" eb="117">
      <t>ム</t>
    </rPh>
    <rPh sb="120" eb="122">
      <t>カンロ</t>
    </rPh>
    <rPh sb="123" eb="125">
      <t>カイシュウ</t>
    </rPh>
    <rPh sb="126" eb="127">
      <t>ミ</t>
    </rPh>
    <rPh sb="127" eb="129">
      <t>スイセン</t>
    </rPh>
    <rPh sb="129" eb="130">
      <t>カ</t>
    </rPh>
    <rPh sb="130" eb="132">
      <t>カテイ</t>
    </rPh>
    <rPh sb="134" eb="136">
      <t>ケイハツ</t>
    </rPh>
    <rPh sb="137" eb="139">
      <t>ケイゾク</t>
    </rPh>
    <rPh sb="141" eb="143">
      <t>ジッシ</t>
    </rPh>
    <phoneticPr fontId="4"/>
  </si>
  <si>
    <t>③（管渠改善率）類似団体平均値と比較すると、率は低く遅々として管渠の更新が進んでいない。一方で供用開始から15年以上が経過し、耐用年数を超過している施設の電気機械設備は長寿命化計画を策定し、順次更新しているものの、管渠の更新が今後控えている。
　今後は、人口減少による使用料収入の推移を鑑みながら、下水道施設のストックマネジメント計画等を策定して順次更新を行い、施設の延命化を図る必要がある。</t>
    <rPh sb="2" eb="4">
      <t>カンキョ</t>
    </rPh>
    <rPh sb="4" eb="6">
      <t>カイゼン</t>
    </rPh>
    <rPh sb="6" eb="7">
      <t>リツ</t>
    </rPh>
    <rPh sb="24" eb="25">
      <t>ヒク</t>
    </rPh>
    <rPh sb="47" eb="49">
      <t>キョウヨウ</t>
    </rPh>
    <rPh sb="49" eb="51">
      <t>カイシ</t>
    </rPh>
    <rPh sb="55" eb="58">
      <t>ネンイジョウ</t>
    </rPh>
    <rPh sb="59" eb="61">
      <t>ケイカ</t>
    </rPh>
    <rPh sb="63" eb="65">
      <t>タイヨウ</t>
    </rPh>
    <rPh sb="65" eb="67">
      <t>ネンスウ</t>
    </rPh>
    <rPh sb="68" eb="70">
      <t>チョウカ</t>
    </rPh>
    <rPh sb="74" eb="76">
      <t>シセツ</t>
    </rPh>
    <rPh sb="77" eb="79">
      <t>デンキ</t>
    </rPh>
    <rPh sb="79" eb="81">
      <t>キカイ</t>
    </rPh>
    <rPh sb="81" eb="83">
      <t>セツビ</t>
    </rPh>
    <rPh sb="84" eb="85">
      <t>チョウ</t>
    </rPh>
    <rPh sb="85" eb="88">
      <t>ジュミョウカ</t>
    </rPh>
    <rPh sb="88" eb="90">
      <t>ケイカク</t>
    </rPh>
    <rPh sb="91" eb="93">
      <t>サクテイ</t>
    </rPh>
    <rPh sb="95" eb="97">
      <t>ジュンジ</t>
    </rPh>
    <rPh sb="97" eb="99">
      <t>コウシン</t>
    </rPh>
    <rPh sb="107" eb="109">
      <t>カンキョ</t>
    </rPh>
    <rPh sb="110" eb="112">
      <t>コウシン</t>
    </rPh>
    <rPh sb="113" eb="115">
      <t>コンゴ</t>
    </rPh>
    <rPh sb="115" eb="116">
      <t>ヒカ</t>
    </rPh>
    <phoneticPr fontId="4"/>
  </si>
  <si>
    <t>①（収益的収支比率）収益的収支比率が８０％台後半を推移している。使用料収入の減少が大きく影響しているため、適正な使用料収入の確保に努める。
④（企業債残高対事業規模比率）類似団体平均値と比較して高い水準となっている。これは、投資規模に比べて使用料収入の低さが要因であるため、適正な使用料水準が必要である。
⑤（経費回収率）汚水処理に係る費用が使用料収入では賄えきれず、一般会計からの繰入金が増加している。公共インフラとしてやむを得ないところもあるが、今後はより一層の使用料収入の確保及び汚水処理費用の削減が必要である。
⑥（汚水処理原価）平成27年度は微減となったものの経年比較すると汚水処理費用が上昇傾向にはある。これは浸入水がその一因であると考えられるため、有収率向上に向けて浸入水調査や管路施設の改修工事に取り組んでいる。
⑦（施設利用率）類似団体平均値と比較して率が低く、施設・設備が一日当たりに対応可能な処理能力に対する一日平均処理水量が近年では４割を切っている。人口の減少に伴う処理水量の減が今後も見込まれるため、施設規模の適正な水準に向けた改善が必要である。
⑧（水洗化率）類似団体平均値と比較して高い水準を推移しているものの、使用料の増収を図るために今後も啓発活動等により、さらなる水洗化率の向上を目指す。</t>
    <rPh sb="10" eb="13">
      <t>シュウエキテキ</t>
    </rPh>
    <rPh sb="13" eb="15">
      <t>シュウシ</t>
    </rPh>
    <rPh sb="15" eb="17">
      <t>ヒリツ</t>
    </rPh>
    <rPh sb="21" eb="22">
      <t>ダイ</t>
    </rPh>
    <rPh sb="22" eb="24">
      <t>コウハン</t>
    </rPh>
    <rPh sb="25" eb="27">
      <t>スイイ</t>
    </rPh>
    <rPh sb="32" eb="35">
      <t>シヨウリョウ</t>
    </rPh>
    <rPh sb="35" eb="37">
      <t>シュウニュウ</t>
    </rPh>
    <rPh sb="38" eb="40">
      <t>ゲンショウ</t>
    </rPh>
    <rPh sb="41" eb="42">
      <t>オオ</t>
    </rPh>
    <rPh sb="44" eb="46">
      <t>エイキョウ</t>
    </rPh>
    <rPh sb="53" eb="55">
      <t>テキセイ</t>
    </rPh>
    <rPh sb="56" eb="59">
      <t>シヨウリョウ</t>
    </rPh>
    <rPh sb="59" eb="61">
      <t>シュウニュウ</t>
    </rPh>
    <rPh sb="62" eb="64">
      <t>カクホ</t>
    </rPh>
    <rPh sb="65" eb="66">
      <t>ツト</t>
    </rPh>
    <rPh sb="73" eb="75">
      <t>キギョウ</t>
    </rPh>
    <rPh sb="75" eb="76">
      <t>サイ</t>
    </rPh>
    <rPh sb="76" eb="78">
      <t>ザンダカ</t>
    </rPh>
    <rPh sb="78" eb="79">
      <t>タイ</t>
    </rPh>
    <rPh sb="79" eb="81">
      <t>ジギョウ</t>
    </rPh>
    <rPh sb="81" eb="83">
      <t>キボ</t>
    </rPh>
    <rPh sb="83" eb="85">
      <t>ヒリツ</t>
    </rPh>
    <rPh sb="86" eb="88">
      <t>ルイジ</t>
    </rPh>
    <rPh sb="88" eb="90">
      <t>ダンタイ</t>
    </rPh>
    <rPh sb="90" eb="93">
      <t>ヘイキンチ</t>
    </rPh>
    <rPh sb="94" eb="96">
      <t>ヒカク</t>
    </rPh>
    <rPh sb="98" eb="99">
      <t>タカ</t>
    </rPh>
    <rPh sb="100" eb="102">
      <t>スイジュン</t>
    </rPh>
    <rPh sb="113" eb="115">
      <t>トウシ</t>
    </rPh>
    <rPh sb="115" eb="117">
      <t>キボ</t>
    </rPh>
    <rPh sb="118" eb="119">
      <t>クラ</t>
    </rPh>
    <rPh sb="121" eb="124">
      <t>シヨウリョウ</t>
    </rPh>
    <rPh sb="124" eb="126">
      <t>シュウニュウ</t>
    </rPh>
    <rPh sb="127" eb="128">
      <t>ヒク</t>
    </rPh>
    <rPh sb="130" eb="132">
      <t>ヨウイン</t>
    </rPh>
    <rPh sb="138" eb="140">
      <t>テキセイ</t>
    </rPh>
    <rPh sb="141" eb="144">
      <t>シヨウリョウ</t>
    </rPh>
    <rPh sb="144" eb="146">
      <t>スイジュン</t>
    </rPh>
    <rPh sb="147" eb="149">
      <t>ヒツヨウ</t>
    </rPh>
    <rPh sb="157" eb="159">
      <t>ケイヒ</t>
    </rPh>
    <rPh sb="159" eb="161">
      <t>カイシュウ</t>
    </rPh>
    <rPh sb="161" eb="162">
      <t>リツ</t>
    </rPh>
    <rPh sb="163" eb="165">
      <t>オスイ</t>
    </rPh>
    <rPh sb="165" eb="167">
      <t>ショリ</t>
    </rPh>
    <rPh sb="168" eb="169">
      <t>カカ</t>
    </rPh>
    <rPh sb="170" eb="172">
      <t>ヒヨウ</t>
    </rPh>
    <rPh sb="173" eb="176">
      <t>シヨウリョウ</t>
    </rPh>
    <rPh sb="176" eb="178">
      <t>シュウニュウ</t>
    </rPh>
    <rPh sb="180" eb="181">
      <t>マカナ</t>
    </rPh>
    <rPh sb="186" eb="188">
      <t>イッパン</t>
    </rPh>
    <rPh sb="188" eb="190">
      <t>カイケイ</t>
    </rPh>
    <rPh sb="193" eb="194">
      <t>ク</t>
    </rPh>
    <rPh sb="194" eb="195">
      <t>イ</t>
    </rPh>
    <rPh sb="195" eb="196">
      <t>キン</t>
    </rPh>
    <rPh sb="197" eb="199">
      <t>ゾウカ</t>
    </rPh>
    <rPh sb="204" eb="206">
      <t>コウキョウ</t>
    </rPh>
    <rPh sb="216" eb="217">
      <t>エ</t>
    </rPh>
    <rPh sb="227" eb="229">
      <t>コンゴ</t>
    </rPh>
    <rPh sb="232" eb="234">
      <t>イッソウ</t>
    </rPh>
    <rPh sb="235" eb="238">
      <t>シヨウリョウ</t>
    </rPh>
    <rPh sb="238" eb="240">
      <t>シュウニュウ</t>
    </rPh>
    <rPh sb="241" eb="243">
      <t>カクホ</t>
    </rPh>
    <rPh sb="243" eb="244">
      <t>オヨ</t>
    </rPh>
    <rPh sb="245" eb="247">
      <t>オスイ</t>
    </rPh>
    <rPh sb="247" eb="249">
      <t>ショリ</t>
    </rPh>
    <rPh sb="249" eb="251">
      <t>ヒヨウ</t>
    </rPh>
    <rPh sb="252" eb="254">
      <t>サクゲン</t>
    </rPh>
    <rPh sb="255" eb="257">
      <t>ヒツヨウ</t>
    </rPh>
    <rPh sb="265" eb="267">
      <t>オスイ</t>
    </rPh>
    <rPh sb="267" eb="269">
      <t>ショリ</t>
    </rPh>
    <rPh sb="269" eb="271">
      <t>ゲンカ</t>
    </rPh>
    <rPh sb="279" eb="281">
      <t>ビゲン</t>
    </rPh>
    <rPh sb="288" eb="290">
      <t>ケイネン</t>
    </rPh>
    <rPh sb="290" eb="292">
      <t>ヒカク</t>
    </rPh>
    <rPh sb="295" eb="297">
      <t>オスイ</t>
    </rPh>
    <rPh sb="297" eb="299">
      <t>ショリ</t>
    </rPh>
    <rPh sb="299" eb="301">
      <t>ヒヨウ</t>
    </rPh>
    <rPh sb="302" eb="304">
      <t>ジョウショウ</t>
    </rPh>
    <rPh sb="304" eb="306">
      <t>ケイコウ</t>
    </rPh>
    <rPh sb="314" eb="316">
      <t>シンニュウ</t>
    </rPh>
    <rPh sb="316" eb="317">
      <t>スイ</t>
    </rPh>
    <rPh sb="326" eb="327">
      <t>カンガ</t>
    </rPh>
    <rPh sb="343" eb="345">
      <t>シンニュウ</t>
    </rPh>
    <rPh sb="345" eb="346">
      <t>スイ</t>
    </rPh>
    <rPh sb="346" eb="348">
      <t>チョウサ</t>
    </rPh>
    <rPh sb="349" eb="351">
      <t>カンロ</t>
    </rPh>
    <rPh sb="351" eb="353">
      <t>シセツ</t>
    </rPh>
    <rPh sb="354" eb="356">
      <t>カイシュウ</t>
    </rPh>
    <rPh sb="356" eb="358">
      <t>コウジ</t>
    </rPh>
    <rPh sb="359" eb="360">
      <t>ト</t>
    </rPh>
    <rPh sb="361" eb="362">
      <t>ク</t>
    </rPh>
    <rPh sb="371" eb="373">
      <t>シセツ</t>
    </rPh>
    <rPh sb="389" eb="390">
      <t>リツ</t>
    </rPh>
    <rPh sb="391" eb="392">
      <t>ヒク</t>
    </rPh>
    <rPh sb="394" eb="396">
      <t>シセツ</t>
    </rPh>
    <rPh sb="397" eb="399">
      <t>セツビ</t>
    </rPh>
    <rPh sb="400" eb="402">
      <t>イチニチ</t>
    </rPh>
    <rPh sb="402" eb="403">
      <t>ア</t>
    </rPh>
    <rPh sb="406" eb="408">
      <t>タイオウ</t>
    </rPh>
    <rPh sb="408" eb="410">
      <t>カノウ</t>
    </rPh>
    <rPh sb="411" eb="413">
      <t>ショリ</t>
    </rPh>
    <rPh sb="413" eb="415">
      <t>ノウリョク</t>
    </rPh>
    <rPh sb="416" eb="417">
      <t>タイ</t>
    </rPh>
    <rPh sb="419" eb="421">
      <t>イチニチ</t>
    </rPh>
    <rPh sb="421" eb="423">
      <t>ヘイキン</t>
    </rPh>
    <rPh sb="423" eb="425">
      <t>ショリ</t>
    </rPh>
    <rPh sb="425" eb="427">
      <t>スイリョウ</t>
    </rPh>
    <rPh sb="428" eb="430">
      <t>キンネン</t>
    </rPh>
    <rPh sb="441" eb="443">
      <t>ジンコウ</t>
    </rPh>
    <rPh sb="444" eb="446">
      <t>ゲンショウ</t>
    </rPh>
    <rPh sb="447" eb="448">
      <t>トモナ</t>
    </rPh>
    <rPh sb="449" eb="451">
      <t>ショリ</t>
    </rPh>
    <rPh sb="451" eb="453">
      <t>スイリョウ</t>
    </rPh>
    <rPh sb="454" eb="455">
      <t>ゲン</t>
    </rPh>
    <rPh sb="456" eb="458">
      <t>コンゴ</t>
    </rPh>
    <rPh sb="459" eb="461">
      <t>ミコ</t>
    </rPh>
    <rPh sb="467" eb="469">
      <t>シセツ</t>
    </rPh>
    <rPh sb="469" eb="471">
      <t>キボ</t>
    </rPh>
    <rPh sb="472" eb="474">
      <t>テキセイ</t>
    </rPh>
    <rPh sb="475" eb="477">
      <t>スイジュン</t>
    </rPh>
    <rPh sb="478" eb="479">
      <t>ム</t>
    </rPh>
    <rPh sb="481" eb="483">
      <t>カイゼン</t>
    </rPh>
    <rPh sb="484" eb="486">
      <t>ヒツヨウ</t>
    </rPh>
    <rPh sb="494" eb="497">
      <t>スイセンカ</t>
    </rPh>
    <rPh sb="497" eb="498">
      <t>リツ</t>
    </rPh>
    <rPh sb="511" eb="512">
      <t>タカ</t>
    </rPh>
    <rPh sb="513" eb="515">
      <t>スイジュン</t>
    </rPh>
    <rPh sb="516" eb="518">
      <t>スイイ</t>
    </rPh>
    <rPh sb="526" eb="529">
      <t>シヨウリョウ</t>
    </rPh>
    <rPh sb="530" eb="532">
      <t>ゾウシュウ</t>
    </rPh>
    <rPh sb="533" eb="534">
      <t>ハカ</t>
    </rPh>
    <rPh sb="538" eb="540">
      <t>コンゴ</t>
    </rPh>
    <rPh sb="541" eb="543">
      <t>ケイハツ</t>
    </rPh>
    <rPh sb="543" eb="545">
      <t>カツドウ</t>
    </rPh>
    <rPh sb="545" eb="546">
      <t>トウ</t>
    </rPh>
    <rPh sb="554" eb="557">
      <t>スイセンカ</t>
    </rPh>
    <rPh sb="557" eb="558">
      <t>リツ</t>
    </rPh>
    <rPh sb="559" eb="561">
      <t>コウジョウ</t>
    </rPh>
    <rPh sb="562" eb="56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</si>
</sst>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154007424"/>
        <c:axId val="154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4007424"/>
        <c:axId val="154292224"/>
      </c:lineChart>
      <c:dateAx>
        <c:axId val="154007424"/>
        <c:scaling>
          <c:orientation val="minMax"/>
        </c:scaling>
        <c:delete val="1"/>
        <c:axPos val="b"/>
        <c:numFmt formatCode="ge" sourceLinked="1"/>
        <c:majorTickMark val="none"/>
        <c:minorTickMark val="none"/>
        <c:tickLblPos val="none"/>
        <c:crossAx val="154292224"/>
        <c:crosses val="autoZero"/>
        <c:auto val="1"/>
        <c:lblOffset val="100"/>
        <c:baseTimeUnit val="years"/>
      </c:dateAx>
      <c:valAx>
        <c:axId val="154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47.88</c:v>
                </c:pt>
                <c:pt idx="1">
                  <c:v>41.5</c:v>
                </c:pt>
                <c:pt idx="2">
                  <c:v>39.75</c:v>
                </c:pt>
                <c:pt idx="3">
                  <c:v>39.75</c:v>
                </c:pt>
                <c:pt idx="4">
                  <c:v>38.130000000000003</c:v>
                </c:pt>
              </c:numCache>
            </c:numRef>
          </c:val>
        </c:ser>
        <c:dLbls>
          <c:showLegendKey val="0"/>
          <c:showVal val="0"/>
          <c:showCatName val="0"/>
          <c:showSerName val="0"/>
          <c:showPercent val="0"/>
          <c:showBubbleSize val="0"/>
        </c:dLbls>
        <c:gapWidth val="150"/>
        <c:axId val="157428352"/>
        <c:axId val="1574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7428352"/>
        <c:axId val="157446912"/>
      </c:lineChart>
      <c:dateAx>
        <c:axId val="157428352"/>
        <c:scaling>
          <c:orientation val="minMax"/>
        </c:scaling>
        <c:delete val="1"/>
        <c:axPos val="b"/>
        <c:numFmt formatCode="ge" sourceLinked="1"/>
        <c:majorTickMark val="none"/>
        <c:minorTickMark val="none"/>
        <c:tickLblPos val="none"/>
        <c:crossAx val="157446912"/>
        <c:crosses val="autoZero"/>
        <c:auto val="1"/>
        <c:lblOffset val="100"/>
        <c:baseTimeUnit val="years"/>
      </c:dateAx>
      <c:valAx>
        <c:axId val="15744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86.91</c:v>
                </c:pt>
                <c:pt idx="1">
                  <c:v>88.13</c:v>
                </c:pt>
                <c:pt idx="2">
                  <c:v>88.73</c:v>
                </c:pt>
                <c:pt idx="3">
                  <c:v>89.28</c:v>
                </c:pt>
                <c:pt idx="4">
                  <c:v>90.64</c:v>
                </c:pt>
              </c:numCache>
            </c:numRef>
          </c:val>
        </c:ser>
        <c:dLbls>
          <c:showLegendKey val="0"/>
          <c:showVal val="0"/>
          <c:showCatName val="0"/>
          <c:showSerName val="0"/>
          <c:showPercent val="0"/>
          <c:showBubbleSize val="0"/>
        </c:dLbls>
        <c:gapWidth val="150"/>
        <c:axId val="157485312"/>
        <c:axId val="157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7485312"/>
        <c:axId val="157491584"/>
      </c:lineChart>
      <c:dateAx>
        <c:axId val="157485312"/>
        <c:scaling>
          <c:orientation val="minMax"/>
        </c:scaling>
        <c:delete val="1"/>
        <c:axPos val="b"/>
        <c:numFmt formatCode="ge" sourceLinked="1"/>
        <c:majorTickMark val="none"/>
        <c:minorTickMark val="none"/>
        <c:tickLblPos val="none"/>
        <c:crossAx val="157491584"/>
        <c:crosses val="autoZero"/>
        <c:auto val="1"/>
        <c:lblOffset val="100"/>
        <c:baseTimeUnit val="years"/>
      </c:dateAx>
      <c:valAx>
        <c:axId val="157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87.34</c:v>
                </c:pt>
                <c:pt idx="1">
                  <c:v>89.02</c:v>
                </c:pt>
                <c:pt idx="2">
                  <c:v>86.95</c:v>
                </c:pt>
                <c:pt idx="3">
                  <c:v>87.12</c:v>
                </c:pt>
                <c:pt idx="4">
                  <c:v>86.73</c:v>
                </c:pt>
              </c:numCache>
            </c:numRef>
          </c:val>
        </c:ser>
        <c:dLbls>
          <c:showLegendKey val="0"/>
          <c:showVal val="0"/>
          <c:showCatName val="0"/>
          <c:showSerName val="0"/>
          <c:showPercent val="0"/>
          <c:showBubbleSize val="0"/>
        </c:dLbls>
        <c:gapWidth val="150"/>
        <c:axId val="154314240"/>
        <c:axId val="1543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14240"/>
        <c:axId val="154316160"/>
      </c:lineChart>
      <c:dateAx>
        <c:axId val="154314240"/>
        <c:scaling>
          <c:orientation val="minMax"/>
        </c:scaling>
        <c:delete val="1"/>
        <c:axPos val="b"/>
        <c:numFmt formatCode="ge" sourceLinked="1"/>
        <c:majorTickMark val="none"/>
        <c:minorTickMark val="none"/>
        <c:tickLblPos val="none"/>
        <c:crossAx val="154316160"/>
        <c:crosses val="autoZero"/>
        <c:auto val="1"/>
        <c:lblOffset val="100"/>
        <c:baseTimeUnit val="years"/>
      </c:dateAx>
      <c:valAx>
        <c:axId val="154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03392"/>
        <c:axId val="1554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03392"/>
        <c:axId val="155405312"/>
      </c:lineChart>
      <c:dateAx>
        <c:axId val="155403392"/>
        <c:scaling>
          <c:orientation val="minMax"/>
        </c:scaling>
        <c:delete val="1"/>
        <c:axPos val="b"/>
        <c:numFmt formatCode="ge" sourceLinked="1"/>
        <c:majorTickMark val="none"/>
        <c:minorTickMark val="none"/>
        <c:tickLblPos val="none"/>
        <c:crossAx val="155405312"/>
        <c:crosses val="autoZero"/>
        <c:auto val="1"/>
        <c:lblOffset val="100"/>
        <c:baseTimeUnit val="years"/>
      </c:dateAx>
      <c:valAx>
        <c:axId val="1554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221632"/>
        <c:axId val="1572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21632"/>
        <c:axId val="157223552"/>
      </c:lineChart>
      <c:dateAx>
        <c:axId val="157221632"/>
        <c:scaling>
          <c:orientation val="minMax"/>
        </c:scaling>
        <c:delete val="1"/>
        <c:axPos val="b"/>
        <c:numFmt formatCode="ge" sourceLinked="1"/>
        <c:majorTickMark val="none"/>
        <c:minorTickMark val="none"/>
        <c:tickLblPos val="none"/>
        <c:crossAx val="157223552"/>
        <c:crosses val="autoZero"/>
        <c:auto val="1"/>
        <c:lblOffset val="100"/>
        <c:baseTimeUnit val="years"/>
      </c:dateAx>
      <c:valAx>
        <c:axId val="1572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255936"/>
        <c:axId val="157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55936"/>
        <c:axId val="157266304"/>
      </c:lineChart>
      <c:dateAx>
        <c:axId val="157255936"/>
        <c:scaling>
          <c:orientation val="minMax"/>
        </c:scaling>
        <c:delete val="1"/>
        <c:axPos val="b"/>
        <c:numFmt formatCode="ge" sourceLinked="1"/>
        <c:majorTickMark val="none"/>
        <c:minorTickMark val="none"/>
        <c:tickLblPos val="none"/>
        <c:crossAx val="157266304"/>
        <c:crosses val="autoZero"/>
        <c:auto val="1"/>
        <c:lblOffset val="100"/>
        <c:baseTimeUnit val="years"/>
      </c:dateAx>
      <c:valAx>
        <c:axId val="157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67232"/>
        <c:axId val="1575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67232"/>
        <c:axId val="157573504"/>
      </c:lineChart>
      <c:dateAx>
        <c:axId val="157567232"/>
        <c:scaling>
          <c:orientation val="minMax"/>
        </c:scaling>
        <c:delete val="1"/>
        <c:axPos val="b"/>
        <c:numFmt formatCode="ge" sourceLinked="1"/>
        <c:majorTickMark val="none"/>
        <c:minorTickMark val="none"/>
        <c:tickLblPos val="none"/>
        <c:crossAx val="157573504"/>
        <c:crosses val="autoZero"/>
        <c:auto val="1"/>
        <c:lblOffset val="100"/>
        <c:baseTimeUnit val="years"/>
      </c:dateAx>
      <c:valAx>
        <c:axId val="1575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3476.99</c:v>
                </c:pt>
                <c:pt idx="1">
                  <c:v>3271.14</c:v>
                </c:pt>
                <c:pt idx="2">
                  <c:v>3166.56</c:v>
                </c:pt>
                <c:pt idx="3">
                  <c:v>2715.84</c:v>
                </c:pt>
                <c:pt idx="4">
                  <c:v>3095.49</c:v>
                </c:pt>
              </c:numCache>
            </c:numRef>
          </c:val>
        </c:ser>
        <c:dLbls>
          <c:showLegendKey val="0"/>
          <c:showVal val="0"/>
          <c:showCatName val="0"/>
          <c:showSerName val="0"/>
          <c:showPercent val="0"/>
          <c:showBubbleSize val="0"/>
        </c:dLbls>
        <c:gapWidth val="150"/>
        <c:axId val="157595520"/>
        <c:axId val="1576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7595520"/>
        <c:axId val="157609984"/>
      </c:lineChart>
      <c:dateAx>
        <c:axId val="157595520"/>
        <c:scaling>
          <c:orientation val="minMax"/>
        </c:scaling>
        <c:delete val="1"/>
        <c:axPos val="b"/>
        <c:numFmt formatCode="ge" sourceLinked="1"/>
        <c:majorTickMark val="none"/>
        <c:minorTickMark val="none"/>
        <c:tickLblPos val="none"/>
        <c:crossAx val="157609984"/>
        <c:crosses val="autoZero"/>
        <c:auto val="1"/>
        <c:lblOffset val="100"/>
        <c:baseTimeUnit val="years"/>
      </c:dateAx>
      <c:valAx>
        <c:axId val="157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42.93</c:v>
                </c:pt>
                <c:pt idx="1">
                  <c:v>42.9</c:v>
                </c:pt>
                <c:pt idx="2">
                  <c:v>42.32</c:v>
                </c:pt>
                <c:pt idx="3">
                  <c:v>41.3</c:v>
                </c:pt>
                <c:pt idx="4">
                  <c:v>41.01</c:v>
                </c:pt>
              </c:numCache>
            </c:numRef>
          </c:val>
        </c:ser>
        <c:dLbls>
          <c:showLegendKey val="0"/>
          <c:showVal val="0"/>
          <c:showCatName val="0"/>
          <c:showSerName val="0"/>
          <c:showPercent val="0"/>
          <c:showBubbleSize val="0"/>
        </c:dLbls>
        <c:gapWidth val="150"/>
        <c:axId val="157319168"/>
        <c:axId val="1573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7319168"/>
        <c:axId val="157321088"/>
      </c:lineChart>
      <c:dateAx>
        <c:axId val="157319168"/>
        <c:scaling>
          <c:orientation val="minMax"/>
        </c:scaling>
        <c:delete val="1"/>
        <c:axPos val="b"/>
        <c:numFmt formatCode="ge" sourceLinked="1"/>
        <c:majorTickMark val="none"/>
        <c:minorTickMark val="none"/>
        <c:tickLblPos val="none"/>
        <c:crossAx val="157321088"/>
        <c:crosses val="autoZero"/>
        <c:auto val="1"/>
        <c:lblOffset val="100"/>
        <c:baseTimeUnit val="years"/>
      </c:dateAx>
      <c:valAx>
        <c:axId val="1573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270.99</c:v>
                </c:pt>
                <c:pt idx="1">
                  <c:v>271.35000000000002</c:v>
                </c:pt>
                <c:pt idx="2">
                  <c:v>272.64999999999998</c:v>
                </c:pt>
                <c:pt idx="3">
                  <c:v>283.25</c:v>
                </c:pt>
                <c:pt idx="4">
                  <c:v>280.97000000000003</c:v>
                </c:pt>
              </c:numCache>
            </c:numRef>
          </c:val>
        </c:ser>
        <c:dLbls>
          <c:showLegendKey val="0"/>
          <c:showVal val="0"/>
          <c:showCatName val="0"/>
          <c:showSerName val="0"/>
          <c:showPercent val="0"/>
          <c:showBubbleSize val="0"/>
        </c:dLbls>
        <c:gapWidth val="150"/>
        <c:axId val="157342720"/>
        <c:axId val="1573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7342720"/>
        <c:axId val="157344896"/>
      </c:lineChart>
      <c:dateAx>
        <c:axId val="157342720"/>
        <c:scaling>
          <c:orientation val="minMax"/>
        </c:scaling>
        <c:delete val="1"/>
        <c:axPos val="b"/>
        <c:numFmt formatCode="ge" sourceLinked="1"/>
        <c:majorTickMark val="none"/>
        <c:minorTickMark val="none"/>
        <c:tickLblPos val="none"/>
        <c:crossAx val="157344896"/>
        <c:crosses val="autoZero"/>
        <c:auto val="1"/>
        <c:lblOffset val="100"/>
        <c:baseTimeUnit val="years"/>
      </c:dateAx>
      <c:valAx>
        <c:axId val="1573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たつの市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78812</v>
      </c>
      <c r="AM8" s="70"/>
      <c r="AN8" s="70"/>
      <c r="AO8" s="70"/>
      <c r="AP8" s="70"/>
      <c r="AQ8" s="70"/>
      <c r="AR8" s="70"/>
      <c r="AS8" s="70"/>
      <c r="AT8" s="69">
        <f>データ!S6</f>
        <v>210.87</v>
      </c>
      <c r="AU8" s="69"/>
      <c r="AV8" s="69"/>
      <c r="AW8" s="69"/>
      <c r="AX8" s="69"/>
      <c r="AY8" s="69"/>
      <c r="AZ8" s="69"/>
      <c r="BA8" s="69"/>
      <c r="BB8" s="69">
        <f>データ!T6</f>
        <v>373.75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22.88</v>
      </c>
      <c r="Q10" s="69"/>
      <c r="R10" s="69"/>
      <c r="S10" s="69"/>
      <c r="T10" s="69"/>
      <c r="U10" s="69"/>
      <c r="V10" s="69"/>
      <c r="W10" s="69">
        <f>データ!P6</f>
        <v>76.62</v>
      </c>
      <c r="X10" s="69"/>
      <c r="Y10" s="69"/>
      <c r="Z10" s="69"/>
      <c r="AA10" s="69"/>
      <c r="AB10" s="69"/>
      <c r="AC10" s="69"/>
      <c r="AD10" s="70">
        <f>データ!Q6</f>
        <v>1782</v>
      </c>
      <c r="AE10" s="70"/>
      <c r="AF10" s="70"/>
      <c r="AG10" s="70"/>
      <c r="AH10" s="70"/>
      <c r="AI10" s="70"/>
      <c r="AJ10" s="70"/>
      <c r="AK10" s="2"/>
      <c r="AL10" s="70">
        <f>データ!U6</f>
        <v>17963</v>
      </c>
      <c r="AM10" s="70"/>
      <c r="AN10" s="70"/>
      <c r="AO10" s="70"/>
      <c r="AP10" s="70"/>
      <c r="AQ10" s="70"/>
      <c r="AR10" s="70"/>
      <c r="AS10" s="70"/>
      <c r="AT10" s="69">
        <f>データ!V6</f>
        <v>11.67</v>
      </c>
      <c r="AU10" s="69"/>
      <c r="AV10" s="69"/>
      <c r="AW10" s="69"/>
      <c r="AX10" s="69"/>
      <c r="AY10" s="69"/>
      <c r="AZ10" s="69"/>
      <c r="BA10" s="69"/>
      <c r="BB10" s="69">
        <f>データ!W6</f>
        <v>1539.25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282294</v>
      </c>
      <c r="D6" s="31">
        <f t="shared" si="3"/>
        <v>47</v>
      </c>
      <c r="E6" s="31">
        <f t="shared" si="3"/>
        <v>17</v>
      </c>
      <c r="F6" s="31">
        <f t="shared" si="3"/>
        <v>4</v>
      </c>
      <c r="G6" s="31">
        <f t="shared" si="3"/>
        <v>0</v>
      </c>
      <c r="H6" s="31" t="str">
        <f t="shared" si="3"/>
        <v>兵庫県　たつの市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22.88</v>
      </c>
      <c r="P6" s="32">
        <f t="shared" si="3"/>
        <v>76.62</v>
      </c>
      <c r="Q6" s="32">
        <f t="shared" si="3"/>
        <v>1782</v>
      </c>
      <c r="R6" s="32">
        <f t="shared" si="3"/>
        <v>78812</v>
      </c>
      <c r="S6" s="32">
        <f t="shared" si="3"/>
        <v>210.87</v>
      </c>
      <c r="T6" s="32">
        <f t="shared" si="3"/>
        <v>373.75</v>
      </c>
      <c r="U6" s="32">
        <f t="shared" si="3"/>
        <v>17963</v>
      </c>
      <c r="V6" s="32">
        <f t="shared" si="3"/>
        <v>11.67</v>
      </c>
      <c r="W6" s="32">
        <f t="shared" si="3"/>
        <v>1539.25</v>
      </c>
      <c r="X6" s="33">
        <f>IF(X7="",NA(),X7)</f>
        <v>87.34</v>
      </c>
      <c r="Y6" s="33">
        <f t="shared" ref="Y6:AG6" si="4">IF(Y7="",NA(),Y7)</f>
        <v>89.02</v>
      </c>
      <c r="Z6" s="33">
        <f t="shared" si="4"/>
        <v>86.95</v>
      </c>
      <c r="AA6" s="33">
        <f t="shared" si="4"/>
        <v>87.12</v>
      </c>
      <c r="AB6" s="33">
        <f t="shared" si="4"/>
        <v>86.73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3476.99</v>
      </c>
      <c r="BF6" s="33">
        <f t="shared" ref="BF6:BN6" si="7">IF(BF7="",NA(),BF7)</f>
        <v>3271.14</v>
      </c>
      <c r="BG6" s="33">
        <f t="shared" si="7"/>
        <v>3166.56</v>
      </c>
      <c r="BH6" s="33">
        <f t="shared" si="7"/>
        <v>2715.84</v>
      </c>
      <c r="BI6" s="33">
        <f t="shared" si="7"/>
        <v>3095.49</v>
      </c>
      <c r="BJ6" s="33">
        <f t="shared" si="7"/>
        <v>1764.87</v>
      </c>
      <c r="BK6" s="33">
        <f t="shared" si="7"/>
        <v>1622.51</v>
      </c>
      <c r="BL6" s="33">
        <f t="shared" si="7"/>
        <v>1569.13</v>
      </c>
      <c r="BM6" s="33">
        <f t="shared" si="7"/>
        <v>1436</v>
      </c>
      <c r="BN6" s="33">
        <f t="shared" si="7"/>
        <v>1434.89</v>
      </c>
      <c r="BO6" s="32" t="str">
        <f>IF(BO7="","",IF(BO7="-","【-】","【"&amp;SUBSTITUTE(TEXT(BO7,"#,##0.00"),"-","△")&amp;"】"))</f>
        <v>【1,457.06】</v>
      </c>
      <c r="BP6" s="33">
        <f>IF(BP7="",NA(),BP7)</f>
        <v>42.93</v>
      </c>
      <c r="BQ6" s="33">
        <f t="shared" ref="BQ6:BY6" si="8">IF(BQ7="",NA(),BQ7)</f>
        <v>42.9</v>
      </c>
      <c r="BR6" s="33">
        <f t="shared" si="8"/>
        <v>42.32</v>
      </c>
      <c r="BS6" s="33">
        <f t="shared" si="8"/>
        <v>41.3</v>
      </c>
      <c r="BT6" s="33">
        <f t="shared" si="8"/>
        <v>41.01</v>
      </c>
      <c r="BU6" s="33">
        <f t="shared" si="8"/>
        <v>60.75</v>
      </c>
      <c r="BV6" s="33">
        <f t="shared" si="8"/>
        <v>62.83</v>
      </c>
      <c r="BW6" s="33">
        <f t="shared" si="8"/>
        <v>64.63</v>
      </c>
      <c r="BX6" s="33">
        <f t="shared" si="8"/>
        <v>66.56</v>
      </c>
      <c r="BY6" s="33">
        <f t="shared" si="8"/>
        <v>66.22</v>
      </c>
      <c r="BZ6" s="32" t="str">
        <f>IF(BZ7="","",IF(BZ7="-","【-】","【"&amp;SUBSTITUTE(TEXT(BZ7,"#,##0.00"),"-","△")&amp;"】"))</f>
        <v>【64.73】</v>
      </c>
      <c r="CA6" s="33">
        <f>IF(CA7="",NA(),CA7)</f>
        <v>270.99</v>
      </c>
      <c r="CB6" s="33">
        <f t="shared" ref="CB6:CJ6" si="9">IF(CB7="",NA(),CB7)</f>
        <v>271.35000000000002</v>
      </c>
      <c r="CC6" s="33">
        <f t="shared" si="9"/>
        <v>272.64999999999998</v>
      </c>
      <c r="CD6" s="33">
        <f t="shared" si="9"/>
        <v>283.25</v>
      </c>
      <c r="CE6" s="33">
        <f t="shared" si="9"/>
        <v>280.97000000000003</v>
      </c>
      <c r="CF6" s="33">
        <f t="shared" si="9"/>
        <v>256</v>
      </c>
      <c r="CG6" s="33">
        <f t="shared" si="9"/>
        <v>250.43</v>
      </c>
      <c r="CH6" s="33">
        <f t="shared" si="9"/>
        <v>245.75</v>
      </c>
      <c r="CI6" s="33">
        <f t="shared" si="9"/>
        <v>244.29</v>
      </c>
      <c r="CJ6" s="33">
        <f t="shared" si="9"/>
        <v>246.72</v>
      </c>
      <c r="CK6" s="32" t="str">
        <f>IF(CK7="","",IF(CK7="-","【-】","【"&amp;SUBSTITUTE(TEXT(CK7,"#,##0.00"),"-","△")&amp;"】"))</f>
        <v>【250.25】</v>
      </c>
      <c r="CL6" s="33">
        <f>IF(CL7="",NA(),CL7)</f>
        <v>47.88</v>
      </c>
      <c r="CM6" s="33">
        <f t="shared" ref="CM6:CU6" si="10">IF(CM7="",NA(),CM7)</f>
        <v>41.5</v>
      </c>
      <c r="CN6" s="33">
        <f t="shared" si="10"/>
        <v>39.75</v>
      </c>
      <c r="CO6" s="33">
        <f t="shared" si="10"/>
        <v>39.75</v>
      </c>
      <c r="CP6" s="33">
        <f t="shared" si="10"/>
        <v>38.130000000000003</v>
      </c>
      <c r="CQ6" s="33">
        <f t="shared" si="10"/>
        <v>41.59</v>
      </c>
      <c r="CR6" s="33">
        <f t="shared" si="10"/>
        <v>42.31</v>
      </c>
      <c r="CS6" s="33">
        <f t="shared" si="10"/>
        <v>43.65</v>
      </c>
      <c r="CT6" s="33">
        <f t="shared" si="10"/>
        <v>43.58</v>
      </c>
      <c r="CU6" s="33">
        <f t="shared" si="10"/>
        <v>41.35</v>
      </c>
      <c r="CV6" s="32" t="str">
        <f>IF(CV7="","",IF(CV7="-","【-】","【"&amp;SUBSTITUTE(TEXT(CV7,"#,##0.00"),"-","△")&amp;"】"))</f>
        <v>【40.31】</v>
      </c>
      <c r="CW6" s="33">
        <f>IF(CW7="",NA(),CW7)</f>
        <v>86.91</v>
      </c>
      <c r="CX6" s="33">
        <f t="shared" ref="CX6:DF6" si="11">IF(CX7="",NA(),CX7)</f>
        <v>88.13</v>
      </c>
      <c r="CY6" s="33">
        <f t="shared" si="11"/>
        <v>88.73</v>
      </c>
      <c r="CZ6" s="33">
        <f t="shared" si="11"/>
        <v>89.28</v>
      </c>
      <c r="DA6" s="33">
        <f t="shared" si="11"/>
        <v>90.64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0.05</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282294</v>
      </c>
      <c r="D7" s="35">
        <v>47</v>
      </c>
      <c r="E7" s="35">
        <v>17</v>
      </c>
      <c r="F7" s="35">
        <v>4</v>
      </c>
      <c r="G7" s="35">
        <v>0</v>
      </c>
      <c r="H7" s="35" t="s">
        <v>96</v>
      </c>
      <c r="I7" s="35" t="s">
        <v>97</v>
      </c>
      <c r="J7" s="35" t="s">
        <v>98</v>
      </c>
      <c r="K7" s="35" t="s">
        <v>99</v>
      </c>
      <c r="L7" s="35" t="s">
        <v>100</v>
      </c>
      <c r="M7" s="36" t="s">
        <v>101</v>
      </c>
      <c r="N7" s="36" t="s">
        <v>102</v>
      </c>
      <c r="O7" s="36">
        <v>22.88</v>
      </c>
      <c r="P7" s="36">
        <v>76.62</v>
      </c>
      <c r="Q7" s="36">
        <v>1782</v>
      </c>
      <c r="R7" s="36">
        <v>78812</v>
      </c>
      <c r="S7" s="36">
        <v>210.87</v>
      </c>
      <c r="T7" s="36">
        <v>373.75</v>
      </c>
      <c r="U7" s="36">
        <v>17963</v>
      </c>
      <c r="V7" s="36">
        <v>11.67</v>
      </c>
      <c r="W7" s="36">
        <v>1539.25</v>
      </c>
      <c r="X7" s="36">
        <v>87.34</v>
      </c>
      <c r="Y7" s="36">
        <v>89.02</v>
      </c>
      <c r="Z7" s="36">
        <v>86.95</v>
      </c>
      <c r="AA7" s="36">
        <v>87.12</v>
      </c>
      <c r="AB7" s="36">
        <v>86.73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3476.99</v>
      </c>
      <c r="BF7" s="36">
        <v>3271.14</v>
      </c>
      <c r="BG7" s="36">
        <v>3166.56</v>
      </c>
      <c r="BH7" s="36">
        <v>2715.84</v>
      </c>
      <c r="BI7" s="36">
        <v>3095.49</v>
      </c>
      <c r="BJ7" s="36">
        <v>1764.87</v>
      </c>
      <c r="BK7" s="36">
        <v>1622.51</v>
      </c>
      <c r="BL7" s="36">
        <v>1569.13</v>
      </c>
      <c r="BM7" s="36">
        <v>1436</v>
      </c>
      <c r="BN7" s="36">
        <v>1434.89</v>
      </c>
      <c r="BO7" s="36">
        <v>1457.06</v>
      </c>
      <c r="BP7" s="36">
        <v>42.93</v>
      </c>
      <c r="BQ7" s="36">
        <v>42.9</v>
      </c>
      <c r="BR7" s="36">
        <v>42.32</v>
      </c>
      <c r="BS7" s="36">
        <v>41.3</v>
      </c>
      <c r="BT7" s="36">
        <v>41.01</v>
      </c>
      <c r="BU7" s="36">
        <v>60.75</v>
      </c>
      <c r="BV7" s="36">
        <v>62.83</v>
      </c>
      <c r="BW7" s="36">
        <v>64.63</v>
      </c>
      <c r="BX7" s="36">
        <v>66.56</v>
      </c>
      <c r="BY7" s="36">
        <v>66.22</v>
      </c>
      <c r="BZ7" s="36">
        <v>64.73</v>
      </c>
      <c r="CA7" s="36">
        <v>270.99</v>
      </c>
      <c r="CB7" s="36">
        <v>271.35000000000002</v>
      </c>
      <c r="CC7" s="36">
        <v>272.64999999999998</v>
      </c>
      <c r="CD7" s="36">
        <v>283.25</v>
      </c>
      <c r="CE7" s="36">
        <v>280.97000000000003</v>
      </c>
      <c r="CF7" s="36">
        <v>256</v>
      </c>
      <c r="CG7" s="36">
        <v>250.43</v>
      </c>
      <c r="CH7" s="36">
        <v>245.75</v>
      </c>
      <c r="CI7" s="36">
        <v>244.29</v>
      </c>
      <c r="CJ7" s="36">
        <v>246.72</v>
      </c>
      <c r="CK7" s="36">
        <v>250.25</v>
      </c>
      <c r="CL7" s="36">
        <v>47.88</v>
      </c>
      <c r="CM7" s="36">
        <v>41.5</v>
      </c>
      <c r="CN7" s="36">
        <v>39.75</v>
      </c>
      <c r="CO7" s="36">
        <v>39.75</v>
      </c>
      <c r="CP7" s="36">
        <v>38.130000000000003</v>
      </c>
      <c r="CQ7" s="36">
        <v>41.59</v>
      </c>
      <c r="CR7" s="36">
        <v>42.31</v>
      </c>
      <c r="CS7" s="36">
        <v>43.65</v>
      </c>
      <c r="CT7" s="36">
        <v>43.58</v>
      </c>
      <c r="CU7" s="36">
        <v>41.35</v>
      </c>
      <c r="CV7" s="36">
        <v>40.31</v>
      </c>
      <c r="CW7" s="36">
        <v>86.91</v>
      </c>
      <c r="CX7" s="36">
        <v>88.13</v>
      </c>
      <c r="CY7" s="36">
        <v>88.73</v>
      </c>
      <c r="CZ7" s="36">
        <v>89.28</v>
      </c>
      <c r="DA7" s="36">
        <v>90.64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0.05</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2017-02-20T04:55:47Z</cp:lastPrinted>
  <dcterms:created xsi:type="dcterms:W3CDTF">2017-02-08T03:02:46Z</dcterms:created>
  <dcterms:modified xsi:type="dcterms:W3CDTF">2017-02-20T04:55:54Z</dcterms:modified>
  <cp:category/>
</cp:coreProperties>
</file>