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94\Desktop\"/>
    </mc:Choice>
  </mc:AlternateContent>
  <xr:revisionPtr revIDLastSave="0" documentId="8_{EA8E1E6E-80CE-49E2-9CE8-7AB1E6B7DB07}" xr6:coauthVersionLast="44" xr6:coauthVersionMax="44" xr10:uidLastSave="{00000000-0000-0000-0000-000000000000}"/>
  <bookViews>
    <workbookView xWindow="-120" yWindow="-120" windowWidth="20730" windowHeight="11040" tabRatio="796" xr2:uid="{00000000-000D-0000-FFFF-FFFF00000000}"/>
  </bookViews>
  <sheets>
    <sheet name="自治会配布数一覧" sheetId="4" r:id="rId1"/>
    <sheet name="Sheet1" sheetId="5" r:id="rId2"/>
  </sheets>
  <definedNames>
    <definedName name="_xlnm._FilterDatabase" localSheetId="0" hidden="1">自治会配布数一覧!$B$4:$H$244</definedName>
    <definedName name="_xlnm.Print_Area" localSheetId="0">自治会配布数一覧!$A$1:$F$239</definedName>
    <definedName name="_xlnm.Print_Titles" localSheetId="0">自治会配布数一覧!$1:$4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1" i="4" l="1"/>
  <c r="C241" i="4" l="1"/>
  <c r="C240" i="4" l="1"/>
  <c r="C242" i="4" l="1"/>
  <c r="C244" i="4" s="1"/>
  <c r="E240" i="4"/>
  <c r="G239" i="4"/>
  <c r="G219" i="4"/>
  <c r="G177" i="4"/>
  <c r="G154" i="4"/>
  <c r="G127" i="4"/>
  <c r="D240" i="4" l="1"/>
  <c r="C18" i="5" l="1"/>
  <c r="C17" i="5"/>
  <c r="C16" i="5"/>
  <c r="C15" i="5"/>
  <c r="C13" i="5"/>
  <c r="C5" i="5"/>
  <c r="C4" i="5"/>
  <c r="E1" i="5" l="1"/>
  <c r="D4" i="5" l="1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C19" i="5"/>
  <c r="C14" i="5"/>
  <c r="C12" i="5"/>
  <c r="C11" i="5"/>
  <c r="C10" i="5"/>
  <c r="C9" i="5"/>
  <c r="C8" i="5"/>
  <c r="C7" i="5"/>
  <c r="C6" i="5"/>
  <c r="C20" i="5" l="1"/>
  <c r="E20" i="5"/>
  <c r="D20" i="5"/>
  <c r="G102" i="4" l="1"/>
  <c r="G80" i="4" l="1"/>
  <c r="G62" i="4"/>
</calcChain>
</file>

<file path=xl/sharedStrings.xml><?xml version="1.0" encoding="utf-8"?>
<sst xmlns="http://schemas.openxmlformats.org/spreadsheetml/2006/main" count="298" uniqueCount="296">
  <si>
    <t>※配布は、下欄に分別</t>
    <rPh sb="1" eb="3">
      <t>ハイフ</t>
    </rPh>
    <rPh sb="5" eb="6">
      <t>シタ</t>
    </rPh>
    <rPh sb="6" eb="7">
      <t>ラン</t>
    </rPh>
    <rPh sb="8" eb="10">
      <t>ブンベツ</t>
    </rPh>
    <phoneticPr fontId="2"/>
  </si>
  <si>
    <t>小宅地区</t>
    <rPh sb="0" eb="2">
      <t>オヤケ</t>
    </rPh>
    <rPh sb="2" eb="4">
      <t>チク</t>
    </rPh>
    <phoneticPr fontId="2"/>
  </si>
  <si>
    <t>各戸配布数</t>
    <rPh sb="0" eb="1">
      <t>カク</t>
    </rPh>
    <rPh sb="1" eb="2">
      <t>コ</t>
    </rPh>
    <rPh sb="2" eb="4">
      <t>ハイフ</t>
    </rPh>
    <rPh sb="4" eb="5">
      <t>スウ</t>
    </rPh>
    <phoneticPr fontId="2"/>
  </si>
  <si>
    <t>隣保回覧数</t>
    <rPh sb="0" eb="2">
      <t>リンポ</t>
    </rPh>
    <rPh sb="2" eb="4">
      <t>カイラン</t>
    </rPh>
    <rPh sb="4" eb="5">
      <t>スウ</t>
    </rPh>
    <phoneticPr fontId="2"/>
  </si>
  <si>
    <t>　山津屋北</t>
    <rPh sb="1" eb="2">
      <t>ヤマ</t>
    </rPh>
    <rPh sb="2" eb="3">
      <t>ツ</t>
    </rPh>
    <rPh sb="3" eb="4">
      <t>ヤ</t>
    </rPh>
    <rPh sb="4" eb="5">
      <t>キタ</t>
    </rPh>
    <phoneticPr fontId="2"/>
  </si>
  <si>
    <t>　山津屋南</t>
    <rPh sb="1" eb="2">
      <t>ヤマ</t>
    </rPh>
    <rPh sb="2" eb="3">
      <t>ツ</t>
    </rPh>
    <rPh sb="3" eb="4">
      <t>ヤ</t>
    </rPh>
    <rPh sb="4" eb="5">
      <t>ミナミ</t>
    </rPh>
    <phoneticPr fontId="2"/>
  </si>
  <si>
    <t>揖保の郷ﾃﾞｨｻｰﾋﾞｽ</t>
    <rPh sb="0" eb="2">
      <t>イボ</t>
    </rPh>
    <rPh sb="3" eb="4">
      <t>サト</t>
    </rPh>
    <phoneticPr fontId="2"/>
  </si>
  <si>
    <t>備　考</t>
    <rPh sb="0" eb="1">
      <t>ソナエ</t>
    </rPh>
    <rPh sb="2" eb="3">
      <t>コウ</t>
    </rPh>
    <phoneticPr fontId="2"/>
  </si>
  <si>
    <t>協和学園</t>
    <rPh sb="0" eb="2">
      <t>キョウワ</t>
    </rPh>
    <rPh sb="2" eb="4">
      <t>ガクエン</t>
    </rPh>
    <phoneticPr fontId="2"/>
  </si>
  <si>
    <t>たかくら通勤寮</t>
    <rPh sb="4" eb="6">
      <t>ツウキン</t>
    </rPh>
    <rPh sb="6" eb="7">
      <t>リョウ</t>
    </rPh>
    <phoneticPr fontId="2"/>
  </si>
  <si>
    <t>栗栖の荘（養護）</t>
    <rPh sb="0" eb="2">
      <t>クリス</t>
    </rPh>
    <rPh sb="3" eb="4">
      <t>ソウ</t>
    </rPh>
    <rPh sb="5" eb="7">
      <t>ヨウゴ</t>
    </rPh>
    <phoneticPr fontId="2"/>
  </si>
  <si>
    <t>栗栖の荘（特養）</t>
    <rPh sb="0" eb="2">
      <t>クリス</t>
    </rPh>
    <rPh sb="3" eb="4">
      <t>ソウ</t>
    </rPh>
    <rPh sb="5" eb="7">
      <t>トクヨウ</t>
    </rPh>
    <phoneticPr fontId="2"/>
  </si>
  <si>
    <t>揖保川病院</t>
    <rPh sb="0" eb="3">
      <t>イボガワ</t>
    </rPh>
    <rPh sb="3" eb="5">
      <t>ビョウイン</t>
    </rPh>
    <phoneticPr fontId="2"/>
  </si>
  <si>
    <t>いぼがわ荘</t>
    <rPh sb="4" eb="5">
      <t>ソウ</t>
    </rPh>
    <phoneticPr fontId="2"/>
  </si>
  <si>
    <t>サルビアの家</t>
    <rPh sb="5" eb="6">
      <t>イエ</t>
    </rPh>
    <phoneticPr fontId="2"/>
  </si>
  <si>
    <t>揖保の郷</t>
    <rPh sb="0" eb="2">
      <t>イボ</t>
    </rPh>
    <rPh sb="3" eb="4">
      <t>サト</t>
    </rPh>
    <phoneticPr fontId="2"/>
  </si>
  <si>
    <t>龍野地区</t>
    <rPh sb="0" eb="2">
      <t>タツノ</t>
    </rPh>
    <rPh sb="2" eb="4">
      <t>チク</t>
    </rPh>
    <phoneticPr fontId="2"/>
  </si>
  <si>
    <t>揖保地区</t>
    <rPh sb="0" eb="2">
      <t>イボ</t>
    </rPh>
    <rPh sb="2" eb="4">
      <t>チク</t>
    </rPh>
    <phoneticPr fontId="2"/>
  </si>
  <si>
    <t>誉田地区</t>
    <rPh sb="0" eb="1">
      <t>ホマレ</t>
    </rPh>
    <rPh sb="1" eb="2">
      <t>タ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</si>
  <si>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</si>
  <si>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半田地区</t>
    <rPh sb="0" eb="2">
      <t>ハンダ</t>
    </rPh>
    <rPh sb="2" eb="4">
      <t>チク</t>
    </rPh>
    <phoneticPr fontId="2"/>
  </si>
  <si>
    <t>神部地区</t>
    <rPh sb="0" eb="1">
      <t>カミ</t>
    </rPh>
    <rPh sb="1" eb="2">
      <t>ブ</t>
    </rPh>
    <rPh sb="2" eb="4">
      <t>チク</t>
    </rPh>
    <phoneticPr fontId="2"/>
  </si>
  <si>
    <t>朝臣</t>
    <rPh sb="0" eb="1">
      <t>アサ</t>
    </rPh>
    <rPh sb="1" eb="2">
      <t>オミ</t>
    </rPh>
    <phoneticPr fontId="2"/>
  </si>
  <si>
    <t>加家</t>
    <rPh sb="0" eb="1">
      <t>クワ</t>
    </rPh>
    <rPh sb="1" eb="2">
      <t>イエ</t>
    </rPh>
    <phoneticPr fontId="2"/>
  </si>
  <si>
    <t>片</t>
    <rPh sb="0" eb="1">
      <t>カタ</t>
    </rPh>
    <phoneticPr fontId="2"/>
  </si>
  <si>
    <t>稲富</t>
    <rPh sb="0" eb="1">
      <t>イネ</t>
    </rPh>
    <rPh sb="1" eb="2">
      <t>トミ</t>
    </rPh>
    <phoneticPr fontId="2"/>
  </si>
  <si>
    <t>伊津</t>
    <rPh sb="0" eb="1">
      <t>イ</t>
    </rPh>
    <rPh sb="1" eb="2">
      <t>ツ</t>
    </rPh>
    <phoneticPr fontId="2"/>
  </si>
  <si>
    <t>岩見港</t>
    <rPh sb="0" eb="2">
      <t>イワミ</t>
    </rPh>
    <rPh sb="2" eb="3">
      <t>ミナト</t>
    </rPh>
    <phoneticPr fontId="2"/>
  </si>
  <si>
    <t>東釜屋</t>
    <rPh sb="0" eb="1">
      <t>ヒガシ</t>
    </rPh>
    <rPh sb="1" eb="2">
      <t>カマ</t>
    </rPh>
    <rPh sb="2" eb="3">
      <t>ヤ</t>
    </rPh>
    <phoneticPr fontId="2"/>
  </si>
  <si>
    <t>西釜屋</t>
    <rPh sb="0" eb="1">
      <t>ニシ</t>
    </rPh>
    <rPh sb="1" eb="2">
      <t>カマ</t>
    </rPh>
    <rPh sb="2" eb="3">
      <t>ヤ</t>
    </rPh>
    <phoneticPr fontId="2"/>
  </si>
  <si>
    <t>黒崎</t>
    <rPh sb="0" eb="2">
      <t>クロサキ</t>
    </rPh>
    <phoneticPr fontId="2"/>
  </si>
  <si>
    <t>苅屋</t>
    <rPh sb="0" eb="2">
      <t>カリヤ</t>
    </rPh>
    <phoneticPr fontId="2"/>
  </si>
  <si>
    <t>御津新町</t>
    <rPh sb="0" eb="2">
      <t>ミツ</t>
    </rPh>
    <rPh sb="2" eb="3">
      <t>シン</t>
    </rPh>
    <rPh sb="3" eb="4">
      <t>マチ</t>
    </rPh>
    <phoneticPr fontId="2"/>
  </si>
  <si>
    <t>山王</t>
    <rPh sb="0" eb="1">
      <t>ヤマ</t>
    </rPh>
    <rPh sb="1" eb="2">
      <t>オウ</t>
    </rPh>
    <phoneticPr fontId="2"/>
  </si>
  <si>
    <t>中島</t>
    <rPh sb="0" eb="2">
      <t>ナカシマ</t>
    </rPh>
    <phoneticPr fontId="2"/>
  </si>
  <si>
    <t>碇岩</t>
    <rPh sb="0" eb="1">
      <t>イカリ</t>
    </rPh>
    <rPh sb="1" eb="2">
      <t>イワ</t>
    </rPh>
    <phoneticPr fontId="2"/>
  </si>
  <si>
    <t>栄町</t>
    <rPh sb="0" eb="1">
      <t>サカ</t>
    </rPh>
    <rPh sb="1" eb="2">
      <t>マチ</t>
    </rPh>
    <phoneticPr fontId="2"/>
  </si>
  <si>
    <t>室津１区</t>
    <rPh sb="0" eb="2">
      <t>ムロツ</t>
    </rPh>
    <rPh sb="3" eb="4">
      <t>ク</t>
    </rPh>
    <phoneticPr fontId="2"/>
  </si>
  <si>
    <t>室津２区</t>
    <rPh sb="0" eb="2">
      <t>ムロツ</t>
    </rPh>
    <rPh sb="3" eb="4">
      <t>ク</t>
    </rPh>
    <phoneticPr fontId="2"/>
  </si>
  <si>
    <t>室津３区</t>
    <rPh sb="0" eb="2">
      <t>ムロツ</t>
    </rPh>
    <rPh sb="3" eb="4">
      <t>ク</t>
    </rPh>
    <phoneticPr fontId="2"/>
  </si>
  <si>
    <t>室津４区</t>
    <rPh sb="0" eb="2">
      <t>ムロツ</t>
    </rPh>
    <rPh sb="3" eb="4">
      <t>ク</t>
    </rPh>
    <phoneticPr fontId="2"/>
  </si>
  <si>
    <t>自治会名</t>
  </si>
  <si>
    <t>牧</t>
  </si>
  <si>
    <t>鍛冶屋</t>
  </si>
  <si>
    <t>二柏野</t>
  </si>
  <si>
    <t>播磨光都21</t>
  </si>
  <si>
    <t>上莇原</t>
  </si>
  <si>
    <t>奥小屋</t>
  </si>
  <si>
    <t>上笹1区</t>
  </si>
  <si>
    <t>上笹2区</t>
  </si>
  <si>
    <t>上笹3区</t>
  </si>
  <si>
    <t>北新町</t>
  </si>
  <si>
    <t>井野原</t>
  </si>
  <si>
    <t>曽我井</t>
  </si>
  <si>
    <t>下野田</t>
  </si>
  <si>
    <t>中野庄</t>
  </si>
  <si>
    <t>市野保</t>
  </si>
  <si>
    <t>段之上</t>
  </si>
  <si>
    <t>新宮新町</t>
    <rPh sb="0" eb="2">
      <t>シングウ</t>
    </rPh>
    <phoneticPr fontId="2"/>
  </si>
  <si>
    <t>新宮立町</t>
    <rPh sb="0" eb="2">
      <t>シングウ</t>
    </rPh>
    <phoneticPr fontId="2"/>
  </si>
  <si>
    <t>新在家南</t>
  </si>
  <si>
    <t>ベルタウン</t>
  </si>
  <si>
    <t>ハイタウン</t>
  </si>
  <si>
    <t>本條東雲台</t>
  </si>
  <si>
    <t>朝日ケ丘</t>
  </si>
  <si>
    <t>原</t>
  </si>
  <si>
    <t>ひばりケ丘</t>
  </si>
  <si>
    <t>グリーンハイツ</t>
  </si>
  <si>
    <t>神戸北山</t>
  </si>
  <si>
    <t>北龍野</t>
  </si>
  <si>
    <t>龍野新町</t>
  </si>
  <si>
    <t>上川原</t>
  </si>
  <si>
    <t>水神町</t>
  </si>
  <si>
    <t>川原町</t>
  </si>
  <si>
    <t>上霞城</t>
  </si>
  <si>
    <t>中霞城</t>
  </si>
  <si>
    <t>下霞城</t>
  </si>
  <si>
    <t>日山</t>
  </si>
  <si>
    <t>日山山下</t>
  </si>
  <si>
    <t>日山住宅</t>
  </si>
  <si>
    <t>田中</t>
  </si>
  <si>
    <t>島田</t>
  </si>
  <si>
    <t>日飼</t>
  </si>
  <si>
    <t>片山</t>
  </si>
  <si>
    <t>片山小宅台</t>
  </si>
  <si>
    <t>宮川町</t>
  </si>
  <si>
    <t>中井</t>
  </si>
  <si>
    <t>片山川向</t>
  </si>
  <si>
    <t>末政</t>
  </si>
  <si>
    <t>中村</t>
  </si>
  <si>
    <t>宮脇</t>
  </si>
  <si>
    <t>小宅北</t>
  </si>
  <si>
    <t>堂本</t>
  </si>
  <si>
    <t>本竜野</t>
  </si>
  <si>
    <t>四箇</t>
  </si>
  <si>
    <t>大道</t>
  </si>
  <si>
    <t>富永１丁目</t>
  </si>
  <si>
    <t>富永２丁目</t>
  </si>
  <si>
    <t>富永３丁目</t>
  </si>
  <si>
    <t>上富永</t>
  </si>
  <si>
    <t>富永４丁目</t>
  </si>
  <si>
    <t>中井奥垣内</t>
  </si>
  <si>
    <t>小神</t>
  </si>
  <si>
    <t>中垣内</t>
  </si>
  <si>
    <t>清水新</t>
  </si>
  <si>
    <t>清水</t>
  </si>
  <si>
    <t>佐江</t>
  </si>
  <si>
    <t>前地</t>
  </si>
  <si>
    <t>北山</t>
  </si>
  <si>
    <t>竹万</t>
  </si>
  <si>
    <t>田井</t>
  </si>
  <si>
    <t>構</t>
  </si>
  <si>
    <t>新宮</t>
  </si>
  <si>
    <t>小犬丸</t>
  </si>
  <si>
    <t>長尾</t>
  </si>
  <si>
    <t>北沢</t>
  </si>
  <si>
    <t>住吉</t>
  </si>
  <si>
    <t>尾崎</t>
  </si>
  <si>
    <t>小畑</t>
  </si>
  <si>
    <t>竹原</t>
  </si>
  <si>
    <t>土師</t>
  </si>
  <si>
    <t>南山</t>
  </si>
  <si>
    <t>龍子</t>
  </si>
  <si>
    <t>末広台</t>
  </si>
  <si>
    <t>家畜改良センター</t>
  </si>
  <si>
    <t>みどり野</t>
  </si>
  <si>
    <t>芦原台</t>
  </si>
  <si>
    <t>井上</t>
  </si>
  <si>
    <t>山下</t>
  </si>
  <si>
    <t>中臣</t>
  </si>
  <si>
    <t>揖保上</t>
  </si>
  <si>
    <t>揖保中</t>
  </si>
  <si>
    <t>今市</t>
  </si>
  <si>
    <t>東用</t>
  </si>
  <si>
    <t>萩原</t>
  </si>
  <si>
    <t>真砂</t>
  </si>
  <si>
    <t>松原</t>
  </si>
  <si>
    <t>門前</t>
  </si>
  <si>
    <t>栄</t>
  </si>
  <si>
    <t>西構</t>
  </si>
  <si>
    <t>広山</t>
  </si>
  <si>
    <t>高駄</t>
  </si>
  <si>
    <t>上沖</t>
  </si>
  <si>
    <t>長真</t>
  </si>
  <si>
    <t>下沖</t>
  </si>
  <si>
    <t>片吹</t>
  </si>
  <si>
    <t>福田</t>
  </si>
  <si>
    <t>上福田</t>
  </si>
  <si>
    <t>内山</t>
  </si>
  <si>
    <t>誉</t>
  </si>
  <si>
    <t>広山県営住宅</t>
  </si>
  <si>
    <t>福田団地</t>
  </si>
  <si>
    <t>筒井</t>
  </si>
  <si>
    <t>上横内</t>
  </si>
  <si>
    <t>西鳥井</t>
  </si>
  <si>
    <t>横内</t>
  </si>
  <si>
    <t>北横内</t>
  </si>
  <si>
    <t>奥村</t>
  </si>
  <si>
    <t>西横内</t>
  </si>
  <si>
    <t>大住寺</t>
  </si>
  <si>
    <t>東觜崎</t>
  </si>
  <si>
    <t>入野</t>
  </si>
  <si>
    <t>寄井</t>
  </si>
  <si>
    <t>東田中</t>
  </si>
  <si>
    <t>追分</t>
  </si>
  <si>
    <t>野部</t>
  </si>
  <si>
    <t>小那田</t>
  </si>
  <si>
    <t>東鳥井</t>
  </si>
  <si>
    <t>大源寺</t>
  </si>
  <si>
    <t>大源寺第２住宅</t>
  </si>
  <si>
    <t>大源寺第３住宅</t>
  </si>
  <si>
    <t>本郷寺</t>
  </si>
  <si>
    <t>栗の木荘</t>
    <rPh sb="2" eb="3">
      <t>キ</t>
    </rPh>
    <rPh sb="3" eb="4">
      <t>ソウ</t>
    </rPh>
    <phoneticPr fontId="2"/>
  </si>
  <si>
    <t>御津</t>
    <rPh sb="0" eb="2">
      <t>ミツ</t>
    </rPh>
    <phoneticPr fontId="2"/>
  </si>
  <si>
    <t>ポスター配布数</t>
    <rPh sb="4" eb="6">
      <t>ハイフ</t>
    </rPh>
    <rPh sb="6" eb="7">
      <t>スウ</t>
    </rPh>
    <phoneticPr fontId="2"/>
  </si>
  <si>
    <t>御津地域のポスター配布数は掲示板の数です。</t>
    <rPh sb="0" eb="2">
      <t>ミツ</t>
    </rPh>
    <rPh sb="2" eb="4">
      <t>チイキ</t>
    </rPh>
    <rPh sb="9" eb="11">
      <t>ハイフ</t>
    </rPh>
    <rPh sb="11" eb="12">
      <t>スウ</t>
    </rPh>
    <rPh sb="13" eb="16">
      <t>ケイジバン</t>
    </rPh>
    <rPh sb="17" eb="18">
      <t>スウ</t>
    </rPh>
    <phoneticPr fontId="2"/>
  </si>
  <si>
    <t>配布最高枚数として捉え、その範囲内で予算等</t>
    <rPh sb="0" eb="2">
      <t>ハイフ</t>
    </rPh>
    <rPh sb="2" eb="4">
      <t>サイコウ</t>
    </rPh>
    <rPh sb="4" eb="6">
      <t>マイスウ</t>
    </rPh>
    <rPh sb="9" eb="10">
      <t>トラ</t>
    </rPh>
    <rPh sb="14" eb="17">
      <t>ハンイナイ</t>
    </rPh>
    <rPh sb="18" eb="20">
      <t>ヨサン</t>
    </rPh>
    <rPh sb="20" eb="21">
      <t>トウ</t>
    </rPh>
    <phoneticPr fontId="2"/>
  </si>
  <si>
    <t>に併せ配布してください。</t>
    <rPh sb="1" eb="2">
      <t>アワ</t>
    </rPh>
    <rPh sb="3" eb="5">
      <t>ハイフ</t>
    </rPh>
    <phoneticPr fontId="2"/>
  </si>
  <si>
    <t>西栗栖地区</t>
    <rPh sb="0" eb="1">
      <t>ニシ</t>
    </rPh>
    <rPh sb="1" eb="3">
      <t>クリス</t>
    </rPh>
    <rPh sb="3" eb="5">
      <t>チク</t>
    </rPh>
    <phoneticPr fontId="2"/>
  </si>
  <si>
    <t>東栗栖地区</t>
    <rPh sb="0" eb="1">
      <t>ヒガシ</t>
    </rPh>
    <rPh sb="1" eb="3">
      <t>クリス</t>
    </rPh>
    <rPh sb="3" eb="5">
      <t>チク</t>
    </rPh>
    <phoneticPr fontId="2"/>
  </si>
  <si>
    <t>香島地区</t>
    <rPh sb="0" eb="1">
      <t>カ</t>
    </rPh>
    <rPh sb="1" eb="2">
      <t>シマ</t>
    </rPh>
    <rPh sb="2" eb="4">
      <t>チク</t>
    </rPh>
    <phoneticPr fontId="2"/>
  </si>
  <si>
    <t>新宮地区</t>
    <rPh sb="0" eb="2">
      <t>シングウ</t>
    </rPh>
    <rPh sb="2" eb="4">
      <t>チク</t>
    </rPh>
    <phoneticPr fontId="2"/>
  </si>
  <si>
    <t>越部地区</t>
    <rPh sb="0" eb="2">
      <t>コシベ</t>
    </rPh>
    <rPh sb="2" eb="4">
      <t>チク</t>
    </rPh>
    <phoneticPr fontId="2"/>
  </si>
  <si>
    <t>栄町住宅</t>
    <rPh sb="0" eb="2">
      <t>サカエマチ</t>
    </rPh>
    <rPh sb="2" eb="4">
      <t>ジュウタク</t>
    </rPh>
    <phoneticPr fontId="2"/>
  </si>
  <si>
    <t>門の外・柳原</t>
    <rPh sb="4" eb="5">
      <t>ヤナギ</t>
    </rPh>
    <rPh sb="5" eb="6">
      <t>ハラ</t>
    </rPh>
    <phoneticPr fontId="2"/>
  </si>
  <si>
    <t xml:space="preserve">   船渡</t>
    <rPh sb="3" eb="5">
      <t>フナト</t>
    </rPh>
    <phoneticPr fontId="2"/>
  </si>
  <si>
    <t>　 県住船渡</t>
    <rPh sb="2" eb="3">
      <t>ケン</t>
    </rPh>
    <rPh sb="4" eb="6">
      <t>フナト</t>
    </rPh>
    <phoneticPr fontId="2"/>
  </si>
  <si>
    <t>福の神・立町</t>
    <rPh sb="4" eb="5">
      <t>タテ</t>
    </rPh>
    <rPh sb="5" eb="6">
      <t>マチ</t>
    </rPh>
    <phoneticPr fontId="2"/>
  </si>
  <si>
    <t>時重</t>
    <phoneticPr fontId="2"/>
  </si>
  <si>
    <t>栗町</t>
    <phoneticPr fontId="2"/>
  </si>
  <si>
    <t>角亀</t>
    <phoneticPr fontId="2"/>
  </si>
  <si>
    <t>下莇原</t>
    <phoneticPr fontId="2"/>
  </si>
  <si>
    <t>光都2-3会</t>
    <phoneticPr fontId="2"/>
  </si>
  <si>
    <t>４期会</t>
    <phoneticPr fontId="2"/>
  </si>
  <si>
    <t>千本</t>
    <phoneticPr fontId="2"/>
  </si>
  <si>
    <t>アルーラ</t>
    <phoneticPr fontId="2"/>
  </si>
  <si>
    <t>福栖</t>
    <phoneticPr fontId="2"/>
  </si>
  <si>
    <t>能地</t>
    <phoneticPr fontId="2"/>
  </si>
  <si>
    <t>大屋</t>
    <phoneticPr fontId="2"/>
  </si>
  <si>
    <t>善定</t>
    <phoneticPr fontId="2"/>
  </si>
  <si>
    <t>平野</t>
    <phoneticPr fontId="2"/>
  </si>
  <si>
    <t>芝田</t>
    <phoneticPr fontId="2"/>
  </si>
  <si>
    <t>香山</t>
    <phoneticPr fontId="2"/>
  </si>
  <si>
    <t>篠首</t>
    <phoneticPr fontId="2"/>
  </si>
  <si>
    <t>吉島</t>
    <phoneticPr fontId="2"/>
  </si>
  <si>
    <t>下笹</t>
    <phoneticPr fontId="2"/>
  </si>
  <si>
    <t>下野</t>
    <phoneticPr fontId="2"/>
  </si>
  <si>
    <t>宮内</t>
    <phoneticPr fontId="2"/>
  </si>
  <si>
    <t>西町</t>
    <phoneticPr fontId="2"/>
  </si>
  <si>
    <t>元町</t>
    <phoneticPr fontId="2"/>
  </si>
  <si>
    <t>東町</t>
    <phoneticPr fontId="2"/>
  </si>
  <si>
    <t>横町</t>
    <phoneticPr fontId="2"/>
  </si>
  <si>
    <t>浦町</t>
    <phoneticPr fontId="2"/>
  </si>
  <si>
    <t>砂子</t>
    <phoneticPr fontId="2"/>
  </si>
  <si>
    <t>船渡</t>
    <phoneticPr fontId="2"/>
  </si>
  <si>
    <t>北村</t>
    <phoneticPr fontId="2"/>
  </si>
  <si>
    <t>觜崎</t>
    <phoneticPr fontId="2"/>
  </si>
  <si>
    <t>佐野</t>
    <phoneticPr fontId="2"/>
  </si>
  <si>
    <t>馬立</t>
    <phoneticPr fontId="2"/>
  </si>
  <si>
    <t>仙正</t>
    <phoneticPr fontId="2"/>
  </si>
  <si>
    <t>旭町</t>
    <phoneticPr fontId="2"/>
  </si>
  <si>
    <t>下川原</t>
    <phoneticPr fontId="2"/>
  </si>
  <si>
    <t>大手</t>
    <phoneticPr fontId="2"/>
  </si>
  <si>
    <t>本町</t>
    <phoneticPr fontId="2"/>
  </si>
  <si>
    <t>日山河原</t>
    <phoneticPr fontId="2"/>
  </si>
  <si>
    <t>揖西地区</t>
    <phoneticPr fontId="2"/>
  </si>
  <si>
    <t>神岡地区</t>
    <phoneticPr fontId="2"/>
  </si>
  <si>
    <t>半田</t>
    <phoneticPr fontId="2"/>
  </si>
  <si>
    <t>町屋</t>
    <phoneticPr fontId="2"/>
  </si>
  <si>
    <t>野田</t>
    <phoneticPr fontId="2"/>
  </si>
  <si>
    <t>新在家</t>
    <phoneticPr fontId="2"/>
  </si>
  <si>
    <t>桧皮田</t>
    <phoneticPr fontId="2"/>
  </si>
  <si>
    <t>養久</t>
    <phoneticPr fontId="2"/>
  </si>
  <si>
    <t>本條</t>
    <phoneticPr fontId="2"/>
  </si>
  <si>
    <t>二塚</t>
    <phoneticPr fontId="2"/>
  </si>
  <si>
    <t>春日丘</t>
    <phoneticPr fontId="2"/>
  </si>
  <si>
    <t>片島</t>
    <phoneticPr fontId="2"/>
  </si>
  <si>
    <t>青葉台</t>
    <phoneticPr fontId="2"/>
  </si>
  <si>
    <t>カネヨウ</t>
    <phoneticPr fontId="2"/>
  </si>
  <si>
    <t>シルバーケア</t>
    <phoneticPr fontId="2"/>
  </si>
  <si>
    <t>正條</t>
    <phoneticPr fontId="2"/>
  </si>
  <si>
    <t>山津屋</t>
    <phoneticPr fontId="2"/>
  </si>
  <si>
    <t>.</t>
    <phoneticPr fontId="2"/>
  </si>
  <si>
    <t>竜野駅前</t>
    <phoneticPr fontId="2"/>
  </si>
  <si>
    <t>黍田</t>
    <phoneticPr fontId="2"/>
  </si>
  <si>
    <t>大門</t>
    <phoneticPr fontId="2"/>
  </si>
  <si>
    <t>神戸山</t>
    <phoneticPr fontId="2"/>
  </si>
  <si>
    <t>馬場</t>
    <phoneticPr fontId="2"/>
  </si>
  <si>
    <t>金剛山</t>
    <phoneticPr fontId="2"/>
  </si>
  <si>
    <t>浦部</t>
    <phoneticPr fontId="2"/>
  </si>
  <si>
    <t>袋尻</t>
    <phoneticPr fontId="2"/>
  </si>
  <si>
    <t>大久保</t>
    <phoneticPr fontId="2"/>
  </si>
  <si>
    <t>上袋尻</t>
    <phoneticPr fontId="2"/>
  </si>
  <si>
    <t>市場</t>
    <phoneticPr fontId="2"/>
  </si>
  <si>
    <t xml:space="preserve"> </t>
    <phoneticPr fontId="2"/>
  </si>
  <si>
    <t>サンライフ龍野</t>
    <rPh sb="5" eb="7">
      <t>タツノ</t>
    </rPh>
    <phoneticPr fontId="2"/>
  </si>
  <si>
    <t>西栗栖</t>
    <rPh sb="0" eb="3">
      <t>ニシクリス</t>
    </rPh>
    <phoneticPr fontId="2"/>
  </si>
  <si>
    <t>東栗栖</t>
    <rPh sb="0" eb="1">
      <t>ヒガシ</t>
    </rPh>
    <rPh sb="1" eb="3">
      <t>クリス</t>
    </rPh>
    <phoneticPr fontId="2"/>
  </si>
  <si>
    <t>香島</t>
    <rPh sb="0" eb="2">
      <t>カシマ</t>
    </rPh>
    <phoneticPr fontId="2"/>
  </si>
  <si>
    <t>新宮</t>
    <rPh sb="0" eb="2">
      <t>シングウ</t>
    </rPh>
    <phoneticPr fontId="2"/>
  </si>
  <si>
    <t>越部</t>
    <rPh sb="0" eb="2">
      <t>コシベ</t>
    </rPh>
    <phoneticPr fontId="2"/>
  </si>
  <si>
    <t>龍野</t>
    <rPh sb="0" eb="2">
      <t>タツノ</t>
    </rPh>
    <phoneticPr fontId="2"/>
  </si>
  <si>
    <t>小宅</t>
    <rPh sb="0" eb="2">
      <t>オヤケ</t>
    </rPh>
    <phoneticPr fontId="2"/>
  </si>
  <si>
    <t>揖西</t>
    <rPh sb="0" eb="2">
      <t>イッサイ</t>
    </rPh>
    <phoneticPr fontId="2"/>
  </si>
  <si>
    <t>揖保</t>
    <rPh sb="0" eb="2">
      <t>イボ</t>
    </rPh>
    <phoneticPr fontId="2"/>
  </si>
  <si>
    <t>誉田</t>
    <rPh sb="0" eb="2">
      <t>ホンダ</t>
    </rPh>
    <phoneticPr fontId="2"/>
  </si>
  <si>
    <t>神岡</t>
    <rPh sb="0" eb="2">
      <t>カミオカ</t>
    </rPh>
    <phoneticPr fontId="2"/>
  </si>
  <si>
    <t>半田</t>
    <rPh sb="0" eb="2">
      <t>ハンダ</t>
    </rPh>
    <phoneticPr fontId="2"/>
  </si>
  <si>
    <t>神部</t>
    <rPh sb="0" eb="2">
      <t>カンベ</t>
    </rPh>
    <phoneticPr fontId="2"/>
  </si>
  <si>
    <t>河内</t>
    <rPh sb="0" eb="2">
      <t>コウチ</t>
    </rPh>
    <phoneticPr fontId="2"/>
  </si>
  <si>
    <t>室津</t>
    <rPh sb="0" eb="2">
      <t>ムロツ</t>
    </rPh>
    <phoneticPr fontId="2"/>
  </si>
  <si>
    <t>御津地区</t>
    <rPh sb="0" eb="2">
      <t>ミツ</t>
    </rPh>
    <rPh sb="2" eb="4">
      <t>チク</t>
    </rPh>
    <phoneticPr fontId="2"/>
  </si>
  <si>
    <t>ポスター
配布数</t>
    <rPh sb="5" eb="7">
      <t>ハイフ</t>
    </rPh>
    <rPh sb="7" eb="8">
      <t>スウ</t>
    </rPh>
    <phoneticPr fontId="2"/>
  </si>
  <si>
    <t>隣保
回覧数</t>
    <rPh sb="0" eb="2">
      <t>リンポ</t>
    </rPh>
    <rPh sb="3" eb="5">
      <t>カイラン</t>
    </rPh>
    <rPh sb="5" eb="6">
      <t>スウ</t>
    </rPh>
    <phoneticPr fontId="2"/>
  </si>
  <si>
    <t>各戸
配布数</t>
    <rPh sb="0" eb="1">
      <t>カク</t>
    </rPh>
    <rPh sb="1" eb="2">
      <t>コ</t>
    </rPh>
    <rPh sb="3" eb="5">
      <t>ハイフ</t>
    </rPh>
    <rPh sb="5" eb="6">
      <t>スウ</t>
    </rPh>
    <phoneticPr fontId="2"/>
  </si>
  <si>
    <t>計</t>
    <rPh sb="0" eb="1">
      <t>ケイ</t>
    </rPh>
    <phoneticPr fontId="2"/>
  </si>
  <si>
    <t>新宮</t>
    <rPh sb="0" eb="2">
      <t>シングウ</t>
    </rPh>
    <phoneticPr fontId="2"/>
  </si>
  <si>
    <t>龍野</t>
    <rPh sb="0" eb="2">
      <t>タツノ</t>
    </rPh>
    <phoneticPr fontId="2"/>
  </si>
  <si>
    <t>揖保川</t>
    <rPh sb="0" eb="3">
      <t>イボガワ</t>
    </rPh>
    <phoneticPr fontId="2"/>
  </si>
  <si>
    <t>御津</t>
    <rPh sb="0" eb="2">
      <t>ミツ</t>
    </rPh>
    <phoneticPr fontId="2"/>
  </si>
  <si>
    <t>地区名</t>
    <rPh sb="0" eb="3">
      <t>チクメイ</t>
    </rPh>
    <phoneticPr fontId="2"/>
  </si>
  <si>
    <t>沢田</t>
    <phoneticPr fontId="2"/>
  </si>
  <si>
    <t>依頼文の宛名を「広山県営住宅　様」にすること</t>
    <rPh sb="0" eb="2">
      <t>イライ</t>
    </rPh>
    <rPh sb="2" eb="3">
      <t>ブン</t>
    </rPh>
    <rPh sb="4" eb="6">
      <t>アテナ</t>
    </rPh>
    <rPh sb="8" eb="10">
      <t>ヒロヤマ</t>
    </rPh>
    <rPh sb="10" eb="12">
      <t>ケンエイ</t>
    </rPh>
    <rPh sb="12" eb="14">
      <t>ジュウタク</t>
    </rPh>
    <rPh sb="15" eb="16">
      <t>サマ</t>
    </rPh>
    <phoneticPr fontId="2"/>
  </si>
  <si>
    <t>連合自治会外</t>
    <rPh sb="0" eb="2">
      <t>レンゴウ</t>
    </rPh>
    <rPh sb="2" eb="5">
      <t>ジチカイ</t>
    </rPh>
    <rPh sb="5" eb="6">
      <t>ガイ</t>
    </rPh>
    <phoneticPr fontId="2"/>
  </si>
  <si>
    <t>加入率</t>
    <rPh sb="0" eb="2">
      <t>カニュウ</t>
    </rPh>
    <rPh sb="2" eb="3">
      <t>リツ</t>
    </rPh>
    <phoneticPr fontId="2"/>
  </si>
  <si>
    <t>自治会加入世帯数</t>
    <rPh sb="3" eb="5">
      <t>カニュウ</t>
    </rPh>
    <rPh sb="5" eb="8">
      <t>セタイスウ</t>
    </rPh>
    <rPh sb="7" eb="8">
      <t>スウ</t>
    </rPh>
    <phoneticPr fontId="2"/>
  </si>
  <si>
    <t>今熊</t>
    <rPh sb="0" eb="2">
      <t>イマクマ</t>
    </rPh>
    <phoneticPr fontId="2"/>
  </si>
  <si>
    <t>寺垣内</t>
    <rPh sb="0" eb="1">
      <t>テラ</t>
    </rPh>
    <rPh sb="1" eb="3">
      <t>カキウチ</t>
    </rPh>
    <phoneticPr fontId="2"/>
  </si>
  <si>
    <t>その他光都地区</t>
    <rPh sb="2" eb="3">
      <t>タ</t>
    </rPh>
    <rPh sb="3" eb="5">
      <t>コウト</t>
    </rPh>
    <rPh sb="5" eb="7">
      <t>チク</t>
    </rPh>
    <phoneticPr fontId="2"/>
  </si>
  <si>
    <t>令和４年度９月２５日号より（旧行政サービスセンターから名称変更）</t>
    <phoneticPr fontId="2"/>
  </si>
  <si>
    <t>R5.3.31住基世帯数</t>
    <rPh sb="7" eb="9">
      <t>ジュウキ</t>
    </rPh>
    <rPh sb="9" eb="12">
      <t>セタイスウ</t>
    </rPh>
    <phoneticPr fontId="2"/>
  </si>
  <si>
    <r>
      <rPr>
        <sz val="8"/>
        <rFont val="ＭＳ Ｐゴシック"/>
        <family val="3"/>
        <charset val="128"/>
      </rPr>
      <t>配布する場合は各課で郵送対応：</t>
    </r>
    <r>
      <rPr>
        <sz val="10"/>
        <rFont val="ＭＳ Ｐゴシック"/>
        <family val="3"/>
        <charset val="128"/>
      </rPr>
      <t>〒679-5155　新宮町栗町463</t>
    </r>
    <rPh sb="0" eb="2">
      <t>ハイフ</t>
    </rPh>
    <rPh sb="4" eb="6">
      <t>バアイ</t>
    </rPh>
    <rPh sb="7" eb="9">
      <t>カクカ</t>
    </rPh>
    <rPh sb="10" eb="12">
      <t>ユウソウ</t>
    </rPh>
    <rPh sb="12" eb="14">
      <t>タイオウ</t>
    </rPh>
    <rPh sb="25" eb="28">
      <t>シングウチョウ</t>
    </rPh>
    <rPh sb="28" eb="29">
      <t>クリ</t>
    </rPh>
    <rPh sb="29" eb="30">
      <t>マチ</t>
    </rPh>
    <phoneticPr fontId="2"/>
  </si>
  <si>
    <r>
      <rPr>
        <sz val="8"/>
        <rFont val="ＭＳ Ｐゴシック"/>
        <family val="3"/>
        <charset val="128"/>
      </rPr>
      <t>配布する場合は各課で郵送対応：</t>
    </r>
    <r>
      <rPr>
        <sz val="10"/>
        <rFont val="ＭＳ Ｐゴシック"/>
        <family val="3"/>
        <charset val="128"/>
      </rPr>
      <t>〒679-4346　新宮町千本2294-1</t>
    </r>
    <rPh sb="0" eb="2">
      <t>ハイフ</t>
    </rPh>
    <rPh sb="4" eb="6">
      <t>バアイ</t>
    </rPh>
    <rPh sb="7" eb="9">
      <t>カクカ</t>
    </rPh>
    <rPh sb="10" eb="12">
      <t>ユウソウ</t>
    </rPh>
    <rPh sb="12" eb="14">
      <t>タイオウ</t>
    </rPh>
    <rPh sb="25" eb="28">
      <t>シングウチョウ</t>
    </rPh>
    <rPh sb="28" eb="30">
      <t>センボン</t>
    </rPh>
    <phoneticPr fontId="2"/>
  </si>
  <si>
    <r>
      <rPr>
        <sz val="8"/>
        <rFont val="ＭＳ Ｐゴシック"/>
        <family val="3"/>
        <charset val="128"/>
      </rPr>
      <t>配布する場合は各課で郵送対応：</t>
    </r>
    <r>
      <rPr>
        <sz val="10"/>
        <rFont val="ＭＳ Ｐゴシック"/>
        <family val="3"/>
        <charset val="128"/>
      </rPr>
      <t>〒679-4341　新宮町能地274-69</t>
    </r>
    <rPh sb="0" eb="2">
      <t>ハイフ</t>
    </rPh>
    <rPh sb="4" eb="6">
      <t>バアイ</t>
    </rPh>
    <rPh sb="7" eb="9">
      <t>カクカ</t>
    </rPh>
    <rPh sb="10" eb="12">
      <t>ユウソウ</t>
    </rPh>
    <rPh sb="12" eb="14">
      <t>タイオウ</t>
    </rPh>
    <rPh sb="25" eb="28">
      <t>シングウチョウ</t>
    </rPh>
    <rPh sb="28" eb="29">
      <t>ノウ</t>
    </rPh>
    <rPh sb="29" eb="30">
      <t>ジ</t>
    </rPh>
    <phoneticPr fontId="2"/>
  </si>
  <si>
    <t>次の配布物については２５０部（①健康ライフ（検診申込はがき付のみ）、②門松カード、③ごみ収集カレンダー）</t>
    <rPh sb="0" eb="1">
      <t>ツギ</t>
    </rPh>
    <rPh sb="2" eb="5">
      <t>ハイフブツ</t>
    </rPh>
    <rPh sb="13" eb="14">
      <t>ブ</t>
    </rPh>
    <phoneticPr fontId="2"/>
  </si>
  <si>
    <t>適用日 ：  R8.1.16～ R8.1.31</t>
    <rPh sb="0" eb="2">
      <t>テキヨウ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</si>
</sst>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176" fontId="0" fillId="0" borderId="12" xfId="0" applyNumberFormat="1" applyBorder="1" applyAlignment="1">
      <alignment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>
      <alignment horizontal="left"/>
    </xf>
    <xf numFmtId="38" fontId="3" fillId="0" borderId="0" xfId="1" applyFont="1" applyFill="1"/>
    <xf numFmtId="38" fontId="3" fillId="0" borderId="0" xfId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 applyProtection="1">
      <alignment horizontal="right" vertical="top" wrapText="1"/>
      <protection locked="0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right" vertical="top" wrapText="1"/>
      <protection locked="0"/>
    </xf>
    <xf numFmtId="0" fontId="4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 applyProtection="1">
      <alignment horizontal="right" vertical="top" wrapText="1"/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 applyProtection="1">
      <alignment horizontal="right" vertical="top" wrapText="1"/>
      <protection locked="0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right" vertical="top" wrapText="1"/>
      <protection locked="0"/>
    </xf>
    <xf numFmtId="0" fontId="4" fillId="0" borderId="6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 applyProtection="1">
      <alignment horizontal="right" vertical="top" shrinkToFi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 applyProtection="1">
      <alignment horizontal="right" vertical="top" wrapText="1"/>
      <protection locked="0"/>
    </xf>
    <xf numFmtId="0" fontId="0" fillId="0" borderId="2" xfId="0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>
      <alignment horizontal="left"/>
    </xf>
    <xf numFmtId="0" fontId="0" fillId="0" borderId="1" xfId="0" applyFont="1" applyFill="1" applyBorder="1" applyAlignment="1" applyProtection="1">
      <alignment horizontal="right" vertical="center"/>
      <protection locked="0"/>
    </xf>
    <xf numFmtId="0" fontId="0" fillId="0" borderId="5" xfId="0" applyFont="1" applyFill="1" applyBorder="1" applyAlignment="1" applyProtection="1">
      <alignment horizontal="right" vertical="center"/>
      <protection locked="0"/>
    </xf>
    <xf numFmtId="0" fontId="0" fillId="0" borderId="9" xfId="0" applyFont="1" applyFill="1" applyBorder="1" applyAlignment="1">
      <alignment horizontal="left" vertical="center"/>
    </xf>
    <xf numFmtId="0" fontId="0" fillId="0" borderId="4" xfId="0" applyFont="1" applyFill="1" applyBorder="1" applyAlignment="1" applyProtection="1">
      <alignment horizontal="right"/>
      <protection locked="0"/>
    </xf>
    <xf numFmtId="0" fontId="0" fillId="0" borderId="0" xfId="0" applyFont="1" applyFill="1" applyBorder="1" applyAlignment="1">
      <alignment horizontal="right" vertical="center"/>
    </xf>
    <xf numFmtId="38" fontId="0" fillId="0" borderId="0" xfId="0" applyNumberFormat="1" applyFont="1" applyFill="1" applyBorder="1" applyAlignment="1">
      <alignment horizontal="right" vertical="center"/>
    </xf>
    <xf numFmtId="38" fontId="0" fillId="0" borderId="0" xfId="0" applyNumberFormat="1" applyFont="1" applyFill="1" applyAlignment="1">
      <alignment horizontal="right" vertical="center"/>
    </xf>
    <xf numFmtId="10" fontId="0" fillId="0" borderId="0" xfId="2" applyNumberFormat="1" applyFont="1" applyFill="1" applyBorder="1" applyAlignment="1">
      <alignment horizontal="right" vertical="center"/>
    </xf>
    <xf numFmtId="10" fontId="0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shrinkToFit="1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right" vertical="top" wrapText="1"/>
      <protection locked="0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right"/>
      <protection locked="0"/>
    </xf>
    <xf numFmtId="0" fontId="0" fillId="0" borderId="6" xfId="0" applyFont="1" applyFill="1" applyBorder="1" applyAlignment="1">
      <alignment horizontal="center" vertical="center" textRotation="255" shrinkToFit="1"/>
    </xf>
    <xf numFmtId="0" fontId="0" fillId="0" borderId="7" xfId="0" applyFont="1" applyFill="1" applyBorder="1" applyAlignment="1">
      <alignment horizontal="center" vertical="center" textRotation="255" shrinkToFit="1"/>
    </xf>
    <xf numFmtId="0" fontId="0" fillId="0" borderId="8" xfId="0" applyFont="1" applyFill="1" applyBorder="1" applyAlignment="1">
      <alignment horizontal="center" vertical="center" textRotation="255" shrinkToFit="1"/>
    </xf>
    <xf numFmtId="0" fontId="0" fillId="0" borderId="6" xfId="0" applyFont="1" applyFill="1" applyBorder="1" applyAlignment="1">
      <alignment horizontal="center" vertical="center" textRotation="255"/>
    </xf>
    <xf numFmtId="0" fontId="0" fillId="0" borderId="7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 textRotation="255"/>
    </xf>
    <xf numFmtId="0" fontId="0" fillId="0" borderId="8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 shrinkToFit="1"/>
    </xf>
    <xf numFmtId="0" fontId="0" fillId="0" borderId="2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textRotation="255" shrinkToFit="1"/>
    </xf>
    <xf numFmtId="0" fontId="0" fillId="0" borderId="3" xfId="0" applyFont="1" applyFill="1" applyBorder="1" applyAlignment="1">
      <alignment horizontal="center" vertical="center" textRotation="255" shrinkToFit="1"/>
    </xf>
    <xf numFmtId="0" fontId="0" fillId="0" borderId="5" xfId="0" applyFont="1" applyFill="1" applyBorder="1" applyAlignment="1">
      <alignment horizontal="center" vertical="center" textRotation="255" shrinkToFit="1"/>
    </xf>
    <xf numFmtId="0" fontId="0" fillId="0" borderId="0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4"/>
  <sheetViews>
    <sheetView tabSelected="1" zoomScaleNormal="100" zoomScaleSheetLayoutView="100" workbookViewId="0">
      <selection activeCell="C123" sqref="C123"/>
    </sheetView>
  </sheetViews>
  <sheetFormatPr defaultColWidth="9" defaultRowHeight="14.25" x14ac:dyDescent="0.15"/>
  <cols>
    <col min="1" max="1" width="3.375" style="17" customWidth="1"/>
    <col min="2" max="2" width="16.25" style="73" customWidth="1"/>
    <col min="3" max="3" width="11.5" style="74" customWidth="1"/>
    <col min="4" max="4" width="11.75" style="74" customWidth="1"/>
    <col min="5" max="5" width="12" style="74" customWidth="1"/>
    <col min="6" max="6" width="48.125" style="77" bestFit="1" customWidth="1"/>
    <col min="7" max="7" width="6" style="15" bestFit="1" customWidth="1"/>
    <col min="8" max="8" width="6" style="16" hidden="1" customWidth="1"/>
    <col min="9" max="16384" width="9" style="17"/>
  </cols>
  <sheetData>
    <row r="1" spans="1:8" ht="9.75" customHeight="1" x14ac:dyDescent="0.15">
      <c r="F1" s="17"/>
    </row>
    <row r="2" spans="1:8" x14ac:dyDescent="0.15">
      <c r="F2" s="75" t="s">
        <v>295</v>
      </c>
    </row>
    <row r="3" spans="1:8" ht="6.75" customHeight="1" x14ac:dyDescent="0.15">
      <c r="F3" s="76"/>
    </row>
    <row r="4" spans="1:8" ht="15" customHeight="1" thickBot="1" x14ac:dyDescent="0.2">
      <c r="A4" s="54"/>
      <c r="B4" s="55" t="s">
        <v>41</v>
      </c>
      <c r="C4" s="55" t="s">
        <v>2</v>
      </c>
      <c r="D4" s="55" t="s">
        <v>3</v>
      </c>
      <c r="E4" s="56" t="s">
        <v>174</v>
      </c>
      <c r="F4" s="57" t="s">
        <v>7</v>
      </c>
      <c r="G4" s="17"/>
      <c r="H4" s="18"/>
    </row>
    <row r="5" spans="1:8" ht="15" customHeight="1" thickTop="1" x14ac:dyDescent="0.15">
      <c r="A5" s="84" t="s">
        <v>178</v>
      </c>
      <c r="B5" s="22" t="s">
        <v>42</v>
      </c>
      <c r="C5" s="48">
        <v>100</v>
      </c>
      <c r="D5" s="48">
        <v>15</v>
      </c>
      <c r="E5" s="48">
        <v>1</v>
      </c>
      <c r="F5" s="24"/>
      <c r="G5" s="17"/>
      <c r="H5" s="18"/>
    </row>
    <row r="6" spans="1:8" ht="15" customHeight="1" x14ac:dyDescent="0.15">
      <c r="A6" s="85"/>
      <c r="B6" s="12" t="s">
        <v>188</v>
      </c>
      <c r="C6" s="49">
        <v>29</v>
      </c>
      <c r="D6" s="49">
        <v>3</v>
      </c>
      <c r="E6" s="49">
        <v>1</v>
      </c>
      <c r="F6" s="14"/>
      <c r="G6" s="17"/>
      <c r="H6" s="18"/>
    </row>
    <row r="7" spans="1:8" ht="15" customHeight="1" x14ac:dyDescent="0.15">
      <c r="A7" s="85"/>
      <c r="B7" s="12" t="s">
        <v>43</v>
      </c>
      <c r="C7" s="49">
        <v>96</v>
      </c>
      <c r="D7" s="49">
        <v>10</v>
      </c>
      <c r="E7" s="49">
        <v>4</v>
      </c>
      <c r="F7" s="14"/>
      <c r="G7" s="17"/>
      <c r="H7" s="18"/>
    </row>
    <row r="8" spans="1:8" ht="15" customHeight="1" x14ac:dyDescent="0.15">
      <c r="A8" s="85"/>
      <c r="B8" s="12" t="s">
        <v>189</v>
      </c>
      <c r="C8" s="49">
        <v>120</v>
      </c>
      <c r="D8" s="49">
        <v>12</v>
      </c>
      <c r="E8" s="49">
        <v>4</v>
      </c>
      <c r="F8" s="14"/>
      <c r="G8" s="17"/>
      <c r="H8" s="18"/>
    </row>
    <row r="9" spans="1:8" ht="15" customHeight="1" x14ac:dyDescent="0.15">
      <c r="A9" s="85"/>
      <c r="B9" s="12" t="s">
        <v>172</v>
      </c>
      <c r="C9" s="49">
        <v>3</v>
      </c>
      <c r="D9" s="49"/>
      <c r="E9" s="61">
        <v>1</v>
      </c>
      <c r="F9" s="27" t="s">
        <v>291</v>
      </c>
      <c r="G9" s="17"/>
      <c r="H9" s="18">
        <v>1</v>
      </c>
    </row>
    <row r="10" spans="1:8" ht="15" customHeight="1" x14ac:dyDescent="0.15">
      <c r="A10" s="85"/>
      <c r="B10" s="12" t="s">
        <v>44</v>
      </c>
      <c r="C10" s="49">
        <v>22</v>
      </c>
      <c r="D10" s="49">
        <v>4</v>
      </c>
      <c r="E10" s="49">
        <v>1</v>
      </c>
      <c r="F10" s="14"/>
      <c r="G10" s="17"/>
      <c r="H10" s="18"/>
    </row>
    <row r="11" spans="1:8" ht="15" customHeight="1" x14ac:dyDescent="0.15">
      <c r="A11" s="85"/>
      <c r="B11" s="12" t="s">
        <v>190</v>
      </c>
      <c r="C11" s="49">
        <v>32</v>
      </c>
      <c r="D11" s="49">
        <v>3</v>
      </c>
      <c r="E11" s="49">
        <v>1</v>
      </c>
      <c r="F11" s="14"/>
      <c r="G11" s="17"/>
      <c r="H11" s="18"/>
    </row>
    <row r="12" spans="1:8" ht="15" customHeight="1" x14ac:dyDescent="0.15">
      <c r="A12" s="85"/>
      <c r="B12" s="12" t="s">
        <v>46</v>
      </c>
      <c r="C12" s="49">
        <v>33</v>
      </c>
      <c r="D12" s="49">
        <v>6</v>
      </c>
      <c r="E12" s="49">
        <v>1</v>
      </c>
      <c r="F12" s="14"/>
      <c r="G12" s="17"/>
      <c r="H12" s="18"/>
    </row>
    <row r="13" spans="1:8" ht="15" customHeight="1" x14ac:dyDescent="0.15">
      <c r="A13" s="85"/>
      <c r="B13" s="12" t="s">
        <v>191</v>
      </c>
      <c r="C13" s="49">
        <v>39</v>
      </c>
      <c r="D13" s="49">
        <v>4</v>
      </c>
      <c r="E13" s="49">
        <v>1</v>
      </c>
      <c r="F13" s="14"/>
      <c r="G13" s="17"/>
      <c r="H13" s="18"/>
    </row>
    <row r="14" spans="1:8" ht="15" customHeight="1" x14ac:dyDescent="0.15">
      <c r="A14" s="85"/>
      <c r="B14" s="12" t="s">
        <v>47</v>
      </c>
      <c r="C14" s="49">
        <v>16</v>
      </c>
      <c r="D14" s="49">
        <v>2</v>
      </c>
      <c r="E14" s="49">
        <v>1</v>
      </c>
      <c r="F14" s="14"/>
      <c r="G14" s="17"/>
      <c r="H14" s="18"/>
    </row>
    <row r="15" spans="1:8" ht="15" customHeight="1" x14ac:dyDescent="0.15">
      <c r="A15" s="85"/>
      <c r="B15" s="12" t="s">
        <v>45</v>
      </c>
      <c r="C15" s="49">
        <v>61</v>
      </c>
      <c r="D15" s="49">
        <v>5</v>
      </c>
      <c r="E15" s="49">
        <v>1</v>
      </c>
      <c r="F15" s="14"/>
      <c r="G15" s="17"/>
      <c r="H15" s="18"/>
    </row>
    <row r="16" spans="1:8" ht="15" customHeight="1" x14ac:dyDescent="0.15">
      <c r="A16" s="85"/>
      <c r="B16" s="12" t="s">
        <v>192</v>
      </c>
      <c r="C16" s="49">
        <v>29</v>
      </c>
      <c r="D16" s="49">
        <v>2</v>
      </c>
      <c r="E16" s="49">
        <v>1</v>
      </c>
      <c r="F16" s="14"/>
      <c r="G16" s="17"/>
      <c r="H16" s="18"/>
    </row>
    <row r="17" spans="1:8" ht="15" customHeight="1" x14ac:dyDescent="0.15">
      <c r="A17" s="85"/>
      <c r="B17" s="58" t="s">
        <v>193</v>
      </c>
      <c r="C17" s="59">
        <v>50</v>
      </c>
      <c r="D17" s="59">
        <v>4</v>
      </c>
      <c r="E17" s="59">
        <v>2</v>
      </c>
      <c r="F17" s="60"/>
      <c r="G17" s="17"/>
      <c r="H17" s="18"/>
    </row>
    <row r="18" spans="1:8" ht="15" customHeight="1" thickBot="1" x14ac:dyDescent="0.2">
      <c r="A18" s="86"/>
      <c r="B18" s="79" t="s">
        <v>288</v>
      </c>
      <c r="C18" s="59">
        <v>170</v>
      </c>
      <c r="D18" s="59">
        <v>170</v>
      </c>
      <c r="E18" s="59">
        <v>0</v>
      </c>
      <c r="F18" s="70" t="s">
        <v>289</v>
      </c>
      <c r="G18" s="17"/>
      <c r="H18" s="18">
        <v>1</v>
      </c>
    </row>
    <row r="19" spans="1:8" ht="15" customHeight="1" thickTop="1" x14ac:dyDescent="0.15">
      <c r="A19" s="96" t="s">
        <v>179</v>
      </c>
      <c r="B19" s="22" t="s">
        <v>194</v>
      </c>
      <c r="C19" s="48">
        <v>160</v>
      </c>
      <c r="D19" s="48">
        <v>16</v>
      </c>
      <c r="E19" s="48">
        <v>1</v>
      </c>
      <c r="F19" s="24"/>
      <c r="G19" s="17"/>
      <c r="H19" s="18"/>
    </row>
    <row r="20" spans="1:8" ht="15" customHeight="1" x14ac:dyDescent="0.15">
      <c r="A20" s="97"/>
      <c r="B20" s="25" t="s">
        <v>195</v>
      </c>
      <c r="C20" s="61">
        <v>2</v>
      </c>
      <c r="D20" s="61">
        <v>1</v>
      </c>
      <c r="E20" s="61">
        <v>1</v>
      </c>
      <c r="F20" s="27" t="s">
        <v>292</v>
      </c>
      <c r="G20" s="17"/>
      <c r="H20" s="18">
        <v>1</v>
      </c>
    </row>
    <row r="21" spans="1:8" ht="15" customHeight="1" x14ac:dyDescent="0.15">
      <c r="A21" s="98"/>
      <c r="B21" s="12" t="s">
        <v>196</v>
      </c>
      <c r="C21" s="49">
        <v>125</v>
      </c>
      <c r="D21" s="49">
        <v>14</v>
      </c>
      <c r="E21" s="49">
        <v>3</v>
      </c>
      <c r="F21" s="14"/>
      <c r="G21" s="17"/>
      <c r="H21" s="18"/>
    </row>
    <row r="22" spans="1:8" ht="15" customHeight="1" x14ac:dyDescent="0.15">
      <c r="A22" s="98"/>
      <c r="B22" s="12" t="s">
        <v>197</v>
      </c>
      <c r="C22" s="49">
        <v>60</v>
      </c>
      <c r="D22" s="49">
        <v>7</v>
      </c>
      <c r="E22" s="49">
        <v>2</v>
      </c>
      <c r="F22" s="14"/>
      <c r="G22" s="17"/>
      <c r="H22" s="18"/>
    </row>
    <row r="23" spans="1:8" ht="15" customHeight="1" x14ac:dyDescent="0.15">
      <c r="A23" s="98"/>
      <c r="B23" s="12" t="s">
        <v>8</v>
      </c>
      <c r="C23" s="49">
        <v>5</v>
      </c>
      <c r="D23" s="49">
        <v>1</v>
      </c>
      <c r="E23" s="49">
        <v>1</v>
      </c>
      <c r="F23" s="14" t="s">
        <v>293</v>
      </c>
      <c r="G23" s="17"/>
      <c r="H23" s="18">
        <v>1</v>
      </c>
    </row>
    <row r="24" spans="1:8" ht="15" customHeight="1" x14ac:dyDescent="0.15">
      <c r="A24" s="98"/>
      <c r="B24" s="12" t="s">
        <v>9</v>
      </c>
      <c r="C24" s="49"/>
      <c r="D24" s="49"/>
      <c r="E24" s="49"/>
      <c r="F24" s="14"/>
      <c r="G24" s="17"/>
      <c r="H24" s="18">
        <v>1</v>
      </c>
    </row>
    <row r="25" spans="1:8" ht="15" customHeight="1" x14ac:dyDescent="0.15">
      <c r="A25" s="98"/>
      <c r="B25" s="12" t="s">
        <v>198</v>
      </c>
      <c r="C25" s="49">
        <v>88</v>
      </c>
      <c r="D25" s="49">
        <v>6</v>
      </c>
      <c r="E25" s="49">
        <v>1</v>
      </c>
      <c r="F25" s="14"/>
      <c r="G25" s="17"/>
      <c r="H25" s="18"/>
    </row>
    <row r="26" spans="1:8" ht="15" customHeight="1" x14ac:dyDescent="0.15">
      <c r="A26" s="98"/>
      <c r="B26" s="12" t="s">
        <v>199</v>
      </c>
      <c r="C26" s="49">
        <v>70</v>
      </c>
      <c r="D26" s="49">
        <v>10</v>
      </c>
      <c r="E26" s="49">
        <v>1</v>
      </c>
      <c r="F26" s="14"/>
      <c r="G26" s="17"/>
      <c r="H26" s="18"/>
    </row>
    <row r="27" spans="1:8" ht="15" customHeight="1" x14ac:dyDescent="0.15">
      <c r="A27" s="98"/>
      <c r="B27" s="12" t="s">
        <v>200</v>
      </c>
      <c r="C27" s="49">
        <v>108</v>
      </c>
      <c r="D27" s="49">
        <v>10</v>
      </c>
      <c r="E27" s="49">
        <v>1</v>
      </c>
      <c r="F27" s="14"/>
      <c r="G27" s="17"/>
      <c r="H27" s="18"/>
    </row>
    <row r="28" spans="1:8" ht="15" customHeight="1" x14ac:dyDescent="0.15">
      <c r="A28" s="95"/>
      <c r="B28" s="58" t="s">
        <v>10</v>
      </c>
      <c r="C28" s="59">
        <v>32</v>
      </c>
      <c r="D28" s="59">
        <v>2</v>
      </c>
      <c r="E28" s="59">
        <v>1</v>
      </c>
      <c r="F28" s="60"/>
      <c r="G28" s="17"/>
      <c r="H28" s="18">
        <v>1</v>
      </c>
    </row>
    <row r="29" spans="1:8" ht="15" customHeight="1" x14ac:dyDescent="0.15">
      <c r="A29" s="95"/>
      <c r="B29" s="58" t="s">
        <v>11</v>
      </c>
      <c r="C29" s="59"/>
      <c r="D29" s="59"/>
      <c r="E29" s="59"/>
      <c r="F29" s="60"/>
      <c r="G29" s="17"/>
      <c r="H29" s="18">
        <v>1</v>
      </c>
    </row>
    <row r="30" spans="1:8" ht="15" customHeight="1" thickBot="1" x14ac:dyDescent="0.2">
      <c r="A30" s="99"/>
      <c r="B30" s="19" t="s">
        <v>201</v>
      </c>
      <c r="C30" s="62">
        <v>52</v>
      </c>
      <c r="D30" s="62">
        <v>5</v>
      </c>
      <c r="E30" s="62">
        <v>1</v>
      </c>
      <c r="F30" s="21"/>
      <c r="G30" s="17"/>
      <c r="H30" s="18"/>
    </row>
    <row r="31" spans="1:8" ht="15" customHeight="1" thickTop="1" x14ac:dyDescent="0.15">
      <c r="A31" s="96" t="s">
        <v>180</v>
      </c>
      <c r="B31" s="22" t="s">
        <v>202</v>
      </c>
      <c r="C31" s="48">
        <v>235</v>
      </c>
      <c r="D31" s="48">
        <v>15</v>
      </c>
      <c r="E31" s="48">
        <v>2</v>
      </c>
      <c r="F31" s="24"/>
      <c r="G31" s="17"/>
      <c r="H31" s="18"/>
    </row>
    <row r="32" spans="1:8" ht="15" customHeight="1" x14ac:dyDescent="0.15">
      <c r="A32" s="98"/>
      <c r="B32" s="12" t="s">
        <v>203</v>
      </c>
      <c r="C32" s="49">
        <v>145</v>
      </c>
      <c r="D32" s="49">
        <v>11</v>
      </c>
      <c r="E32" s="49">
        <v>1</v>
      </c>
      <c r="F32" s="14"/>
      <c r="G32" s="17"/>
      <c r="H32" s="18"/>
    </row>
    <row r="33" spans="1:8" ht="15" customHeight="1" x14ac:dyDescent="0.15">
      <c r="A33" s="98"/>
      <c r="B33" s="12" t="s">
        <v>204</v>
      </c>
      <c r="C33" s="49">
        <v>105</v>
      </c>
      <c r="D33" s="49">
        <v>12</v>
      </c>
      <c r="E33" s="49">
        <v>1</v>
      </c>
      <c r="F33" s="14"/>
      <c r="G33" s="17"/>
      <c r="H33" s="18"/>
    </row>
    <row r="34" spans="1:8" ht="15" customHeight="1" x14ac:dyDescent="0.15">
      <c r="A34" s="98"/>
      <c r="B34" s="12" t="s">
        <v>205</v>
      </c>
      <c r="C34" s="49">
        <v>96</v>
      </c>
      <c r="D34" s="49">
        <v>8</v>
      </c>
      <c r="E34" s="49">
        <v>4</v>
      </c>
      <c r="F34" s="14"/>
      <c r="G34" s="17"/>
      <c r="H34" s="18"/>
    </row>
    <row r="35" spans="1:8" ht="15" customHeight="1" x14ac:dyDescent="0.15">
      <c r="A35" s="98"/>
      <c r="B35" s="12" t="s">
        <v>48</v>
      </c>
      <c r="C35" s="49">
        <v>85</v>
      </c>
      <c r="D35" s="49">
        <v>10</v>
      </c>
      <c r="E35" s="49">
        <v>3</v>
      </c>
      <c r="F35" s="14"/>
      <c r="G35" s="17"/>
      <c r="H35" s="18"/>
    </row>
    <row r="36" spans="1:8" ht="15" customHeight="1" x14ac:dyDescent="0.15">
      <c r="A36" s="98"/>
      <c r="B36" s="12" t="s">
        <v>49</v>
      </c>
      <c r="C36" s="49">
        <v>55</v>
      </c>
      <c r="D36" s="49">
        <v>6</v>
      </c>
      <c r="E36" s="49">
        <v>1</v>
      </c>
      <c r="F36" s="14"/>
      <c r="G36" s="17"/>
      <c r="H36" s="18"/>
    </row>
    <row r="37" spans="1:8" ht="15" customHeight="1" thickBot="1" x14ac:dyDescent="0.2">
      <c r="A37" s="99"/>
      <c r="B37" s="19" t="s">
        <v>50</v>
      </c>
      <c r="C37" s="62">
        <v>40</v>
      </c>
      <c r="D37" s="62">
        <v>5</v>
      </c>
      <c r="E37" s="62">
        <v>1</v>
      </c>
      <c r="F37" s="21"/>
      <c r="G37" s="17"/>
      <c r="H37" s="18"/>
    </row>
    <row r="38" spans="1:8" ht="15" customHeight="1" thickTop="1" x14ac:dyDescent="0.15">
      <c r="A38" s="84" t="s">
        <v>181</v>
      </c>
      <c r="B38" s="22" t="s">
        <v>206</v>
      </c>
      <c r="C38" s="48">
        <v>170</v>
      </c>
      <c r="D38" s="48">
        <v>11</v>
      </c>
      <c r="E38" s="48">
        <v>1</v>
      </c>
      <c r="F38" s="24"/>
      <c r="G38" s="17"/>
      <c r="H38" s="18"/>
    </row>
    <row r="39" spans="1:8" ht="15" customHeight="1" x14ac:dyDescent="0.15">
      <c r="A39" s="85"/>
      <c r="B39" s="12" t="s">
        <v>207</v>
      </c>
      <c r="C39" s="49">
        <v>124</v>
      </c>
      <c r="D39" s="49">
        <v>10</v>
      </c>
      <c r="E39" s="49">
        <v>1</v>
      </c>
      <c r="F39" s="14"/>
      <c r="G39" s="17"/>
      <c r="H39" s="18"/>
    </row>
    <row r="40" spans="1:8" ht="15" customHeight="1" x14ac:dyDescent="0.15">
      <c r="A40" s="85"/>
      <c r="B40" s="12" t="s">
        <v>51</v>
      </c>
      <c r="C40" s="49">
        <v>257</v>
      </c>
      <c r="D40" s="49">
        <v>29</v>
      </c>
      <c r="E40" s="49">
        <v>2</v>
      </c>
      <c r="F40" s="14"/>
      <c r="G40" s="17"/>
      <c r="H40" s="18"/>
    </row>
    <row r="41" spans="1:8" ht="15" customHeight="1" x14ac:dyDescent="0.15">
      <c r="A41" s="85"/>
      <c r="B41" s="12" t="s">
        <v>208</v>
      </c>
      <c r="C41" s="49">
        <v>230</v>
      </c>
      <c r="D41" s="49">
        <v>21</v>
      </c>
      <c r="E41" s="49">
        <v>1</v>
      </c>
      <c r="F41" s="14"/>
      <c r="G41" s="17"/>
      <c r="H41" s="18"/>
    </row>
    <row r="42" spans="1:8" ht="15" customHeight="1" x14ac:dyDescent="0.15">
      <c r="A42" s="85"/>
      <c r="B42" s="12" t="s">
        <v>58</v>
      </c>
      <c r="C42" s="49">
        <v>44</v>
      </c>
      <c r="D42" s="49">
        <v>4</v>
      </c>
      <c r="E42" s="49">
        <v>1</v>
      </c>
      <c r="F42" s="14"/>
      <c r="G42" s="17"/>
      <c r="H42" s="18"/>
    </row>
    <row r="43" spans="1:8" ht="15" customHeight="1" x14ac:dyDescent="0.15">
      <c r="A43" s="85"/>
      <c r="B43" s="12" t="s">
        <v>209</v>
      </c>
      <c r="C43" s="49">
        <v>105</v>
      </c>
      <c r="D43" s="49">
        <v>10</v>
      </c>
      <c r="E43" s="49">
        <v>2</v>
      </c>
      <c r="F43" s="14"/>
      <c r="G43" s="17"/>
      <c r="H43" s="18"/>
    </row>
    <row r="44" spans="1:8" ht="15" customHeight="1" x14ac:dyDescent="0.15">
      <c r="A44" s="85"/>
      <c r="B44" s="12" t="s">
        <v>210</v>
      </c>
      <c r="C44" s="49">
        <v>100</v>
      </c>
      <c r="D44" s="49">
        <v>12</v>
      </c>
      <c r="E44" s="49">
        <v>3</v>
      </c>
      <c r="F44" s="14"/>
      <c r="G44" s="17"/>
      <c r="H44" s="18"/>
    </row>
    <row r="45" spans="1:8" ht="15" customHeight="1" x14ac:dyDescent="0.15">
      <c r="A45" s="85"/>
      <c r="B45" s="12" t="s">
        <v>211</v>
      </c>
      <c r="C45" s="49">
        <v>38</v>
      </c>
      <c r="D45" s="49">
        <v>5</v>
      </c>
      <c r="E45" s="49">
        <v>1</v>
      </c>
      <c r="F45" s="14"/>
      <c r="G45" s="17"/>
      <c r="H45" s="18"/>
    </row>
    <row r="46" spans="1:8" ht="15" customHeight="1" x14ac:dyDescent="0.15">
      <c r="A46" s="85"/>
      <c r="B46" s="12" t="s">
        <v>212</v>
      </c>
      <c r="C46" s="49">
        <v>36</v>
      </c>
      <c r="D46" s="49">
        <v>3</v>
      </c>
      <c r="E46" s="49">
        <v>1</v>
      </c>
      <c r="F46" s="14"/>
      <c r="G46" s="17"/>
      <c r="H46" s="18"/>
    </row>
    <row r="47" spans="1:8" ht="15" customHeight="1" x14ac:dyDescent="0.15">
      <c r="A47" s="85"/>
      <c r="B47" s="12" t="s">
        <v>59</v>
      </c>
      <c r="C47" s="49">
        <v>73</v>
      </c>
      <c r="D47" s="49">
        <v>7</v>
      </c>
      <c r="E47" s="49">
        <v>1</v>
      </c>
      <c r="F47" s="14"/>
      <c r="G47" s="17"/>
      <c r="H47" s="18"/>
    </row>
    <row r="48" spans="1:8" ht="15" customHeight="1" x14ac:dyDescent="0.15">
      <c r="A48" s="85"/>
      <c r="B48" s="12" t="s">
        <v>213</v>
      </c>
      <c r="C48" s="49">
        <v>210</v>
      </c>
      <c r="D48" s="49">
        <v>18</v>
      </c>
      <c r="E48" s="49">
        <v>1</v>
      </c>
      <c r="F48" s="14"/>
      <c r="G48" s="17"/>
      <c r="H48" s="18"/>
    </row>
    <row r="49" spans="1:8" ht="15" customHeight="1" x14ac:dyDescent="0.15">
      <c r="A49" s="85"/>
      <c r="B49" s="12" t="s">
        <v>52</v>
      </c>
      <c r="C49" s="49">
        <v>160</v>
      </c>
      <c r="D49" s="49">
        <v>17</v>
      </c>
      <c r="E49" s="49">
        <v>1</v>
      </c>
      <c r="F49" s="14"/>
      <c r="G49" s="17"/>
      <c r="H49" s="18"/>
    </row>
    <row r="50" spans="1:8" ht="15" customHeight="1" thickBot="1" x14ac:dyDescent="0.2">
      <c r="A50" s="86"/>
      <c r="B50" s="19" t="s">
        <v>53</v>
      </c>
      <c r="C50" s="62">
        <v>79</v>
      </c>
      <c r="D50" s="62">
        <v>8</v>
      </c>
      <c r="E50" s="62">
        <v>1</v>
      </c>
      <c r="F50" s="21"/>
      <c r="G50" s="17"/>
      <c r="H50" s="18"/>
    </row>
    <row r="51" spans="1:8" ht="15" customHeight="1" thickTop="1" x14ac:dyDescent="0.15">
      <c r="A51" s="97" t="s">
        <v>182</v>
      </c>
      <c r="B51" s="25" t="s">
        <v>214</v>
      </c>
      <c r="C51" s="61"/>
      <c r="D51" s="61"/>
      <c r="E51" s="61"/>
      <c r="F51" s="27" t="s">
        <v>0</v>
      </c>
      <c r="G51" s="17"/>
      <c r="H51" s="18"/>
    </row>
    <row r="52" spans="1:8" ht="15" customHeight="1" x14ac:dyDescent="0.15">
      <c r="A52" s="97"/>
      <c r="B52" s="63" t="s">
        <v>185</v>
      </c>
      <c r="C52" s="49">
        <v>100</v>
      </c>
      <c r="D52" s="49">
        <v>12</v>
      </c>
      <c r="E52" s="49">
        <v>1</v>
      </c>
      <c r="F52" s="27"/>
    </row>
    <row r="53" spans="1:8" ht="15" customHeight="1" x14ac:dyDescent="0.15">
      <c r="A53" s="97"/>
      <c r="B53" s="63" t="s">
        <v>186</v>
      </c>
      <c r="C53" s="49">
        <v>60</v>
      </c>
      <c r="D53" s="49">
        <v>5</v>
      </c>
      <c r="E53" s="49">
        <v>1</v>
      </c>
      <c r="F53" s="27"/>
    </row>
    <row r="54" spans="1:8" ht="15" customHeight="1" x14ac:dyDescent="0.15">
      <c r="A54" s="98"/>
      <c r="B54" s="12" t="s">
        <v>215</v>
      </c>
      <c r="C54" s="49">
        <v>71</v>
      </c>
      <c r="D54" s="49">
        <v>7</v>
      </c>
      <c r="E54" s="49">
        <v>1</v>
      </c>
      <c r="F54" s="14"/>
    </row>
    <row r="55" spans="1:8" ht="15" customHeight="1" x14ac:dyDescent="0.15">
      <c r="A55" s="98"/>
      <c r="B55" s="12" t="s">
        <v>216</v>
      </c>
      <c r="C55" s="49">
        <v>170</v>
      </c>
      <c r="D55" s="49">
        <v>14</v>
      </c>
      <c r="E55" s="49">
        <v>1</v>
      </c>
      <c r="F55" s="14"/>
    </row>
    <row r="56" spans="1:8" ht="15" customHeight="1" x14ac:dyDescent="0.15">
      <c r="A56" s="98"/>
      <c r="B56" s="12" t="s">
        <v>217</v>
      </c>
      <c r="C56" s="49">
        <v>69</v>
      </c>
      <c r="D56" s="49">
        <v>5</v>
      </c>
      <c r="E56" s="49">
        <v>1</v>
      </c>
      <c r="F56" s="14"/>
    </row>
    <row r="57" spans="1:8" ht="15" customHeight="1" x14ac:dyDescent="0.15">
      <c r="A57" s="98"/>
      <c r="B57" s="12" t="s">
        <v>54</v>
      </c>
      <c r="C57" s="49">
        <v>81</v>
      </c>
      <c r="D57" s="49">
        <v>7</v>
      </c>
      <c r="E57" s="49">
        <v>1</v>
      </c>
      <c r="F57" s="14"/>
    </row>
    <row r="58" spans="1:8" ht="15" customHeight="1" x14ac:dyDescent="0.15">
      <c r="A58" s="98"/>
      <c r="B58" s="12" t="s">
        <v>55</v>
      </c>
      <c r="C58" s="49">
        <v>100</v>
      </c>
      <c r="D58" s="49">
        <v>8</v>
      </c>
      <c r="E58" s="49">
        <v>2</v>
      </c>
      <c r="F58" s="14"/>
    </row>
    <row r="59" spans="1:8" ht="15" customHeight="1" x14ac:dyDescent="0.15">
      <c r="A59" s="98"/>
      <c r="B59" s="12" t="s">
        <v>218</v>
      </c>
      <c r="C59" s="49">
        <v>39</v>
      </c>
      <c r="D59" s="49">
        <v>4</v>
      </c>
      <c r="E59" s="49">
        <v>1</v>
      </c>
      <c r="F59" s="14"/>
    </row>
    <row r="60" spans="1:8" ht="15" customHeight="1" x14ac:dyDescent="0.15">
      <c r="A60" s="98"/>
      <c r="B60" s="12" t="s">
        <v>56</v>
      </c>
      <c r="C60" s="49">
        <v>70</v>
      </c>
      <c r="D60" s="49">
        <v>8</v>
      </c>
      <c r="E60" s="49">
        <v>1</v>
      </c>
      <c r="F60" s="14"/>
    </row>
    <row r="61" spans="1:8" ht="15" customHeight="1" x14ac:dyDescent="0.15">
      <c r="A61" s="98"/>
      <c r="B61" s="12" t="s">
        <v>57</v>
      </c>
      <c r="C61" s="49">
        <v>200</v>
      </c>
      <c r="D61" s="49">
        <v>20</v>
      </c>
      <c r="E61" s="49">
        <v>1</v>
      </c>
      <c r="F61" s="14"/>
    </row>
    <row r="62" spans="1:8" ht="15" customHeight="1" thickBot="1" x14ac:dyDescent="0.2">
      <c r="A62" s="99"/>
      <c r="B62" s="19" t="s">
        <v>219</v>
      </c>
      <c r="C62" s="62">
        <v>145</v>
      </c>
      <c r="D62" s="62">
        <v>14</v>
      </c>
      <c r="E62" s="62">
        <v>1</v>
      </c>
      <c r="F62" s="21"/>
      <c r="G62" s="15">
        <f>SUM(C5:C62)</f>
        <v>4994</v>
      </c>
    </row>
    <row r="63" spans="1:8" ht="15" customHeight="1" thickTop="1" x14ac:dyDescent="0.15">
      <c r="A63" s="85" t="s">
        <v>16</v>
      </c>
      <c r="B63" s="25" t="s">
        <v>69</v>
      </c>
      <c r="C63" s="26">
        <v>146</v>
      </c>
      <c r="D63" s="26">
        <v>13</v>
      </c>
      <c r="E63" s="26">
        <v>1</v>
      </c>
      <c r="F63" s="27"/>
    </row>
    <row r="64" spans="1:8" ht="15" customHeight="1" x14ac:dyDescent="0.15">
      <c r="A64" s="85"/>
      <c r="B64" s="12" t="s">
        <v>70</v>
      </c>
      <c r="C64" s="13">
        <v>77</v>
      </c>
      <c r="D64" s="13">
        <v>8</v>
      </c>
      <c r="E64" s="13">
        <v>1</v>
      </c>
      <c r="F64" s="14"/>
    </row>
    <row r="65" spans="1:7" ht="15" customHeight="1" x14ac:dyDescent="0.15">
      <c r="A65" s="85"/>
      <c r="B65" s="12" t="s">
        <v>184</v>
      </c>
      <c r="C65" s="13">
        <v>35</v>
      </c>
      <c r="D65" s="13">
        <v>4</v>
      </c>
      <c r="E65" s="13">
        <v>2</v>
      </c>
      <c r="F65" s="14"/>
    </row>
    <row r="66" spans="1:7" ht="15" customHeight="1" x14ac:dyDescent="0.15">
      <c r="A66" s="85"/>
      <c r="B66" s="12" t="s">
        <v>71</v>
      </c>
      <c r="C66" s="13">
        <v>56</v>
      </c>
      <c r="D66" s="13">
        <v>9</v>
      </c>
      <c r="E66" s="13">
        <v>3</v>
      </c>
      <c r="F66" s="14"/>
    </row>
    <row r="67" spans="1:7" ht="15" customHeight="1" x14ac:dyDescent="0.15">
      <c r="A67" s="85"/>
      <c r="B67" s="12" t="s">
        <v>220</v>
      </c>
      <c r="C67" s="13">
        <v>54</v>
      </c>
      <c r="D67" s="13">
        <v>6</v>
      </c>
      <c r="E67" s="13">
        <v>3</v>
      </c>
      <c r="F67" s="14"/>
    </row>
    <row r="68" spans="1:7" ht="15" customHeight="1" x14ac:dyDescent="0.15">
      <c r="A68" s="85"/>
      <c r="B68" s="12" t="s">
        <v>72</v>
      </c>
      <c r="C68" s="13">
        <v>32</v>
      </c>
      <c r="D68" s="13">
        <v>6</v>
      </c>
      <c r="E68" s="13">
        <v>1</v>
      </c>
      <c r="F68" s="14"/>
    </row>
    <row r="69" spans="1:7" ht="15" customHeight="1" x14ac:dyDescent="0.15">
      <c r="A69" s="85"/>
      <c r="B69" s="12" t="s">
        <v>221</v>
      </c>
      <c r="C69" s="13">
        <v>62</v>
      </c>
      <c r="D69" s="13">
        <v>7</v>
      </c>
      <c r="E69" s="13">
        <v>2</v>
      </c>
      <c r="F69" s="14"/>
    </row>
    <row r="70" spans="1:7" ht="15" customHeight="1" x14ac:dyDescent="0.15">
      <c r="A70" s="85"/>
      <c r="B70" s="12" t="s">
        <v>222</v>
      </c>
      <c r="C70" s="13">
        <v>34</v>
      </c>
      <c r="D70" s="13">
        <v>4</v>
      </c>
      <c r="E70" s="13">
        <v>3</v>
      </c>
      <c r="F70" s="14"/>
    </row>
    <row r="71" spans="1:7" ht="15" customHeight="1" x14ac:dyDescent="0.15">
      <c r="A71" s="85"/>
      <c r="B71" s="12" t="s">
        <v>187</v>
      </c>
      <c r="C71" s="13">
        <v>53</v>
      </c>
      <c r="D71" s="13">
        <v>4</v>
      </c>
      <c r="E71" s="13">
        <v>2</v>
      </c>
      <c r="F71" s="14"/>
    </row>
    <row r="72" spans="1:7" ht="15" customHeight="1" x14ac:dyDescent="0.15">
      <c r="A72" s="85"/>
      <c r="B72" s="12" t="s">
        <v>223</v>
      </c>
      <c r="C72" s="13">
        <v>74</v>
      </c>
      <c r="D72" s="13">
        <v>13</v>
      </c>
      <c r="E72" s="13">
        <v>4</v>
      </c>
      <c r="F72" s="14"/>
    </row>
    <row r="73" spans="1:7" ht="15" customHeight="1" x14ac:dyDescent="0.15">
      <c r="A73" s="85"/>
      <c r="B73" s="12" t="s">
        <v>73</v>
      </c>
      <c r="C73" s="13">
        <v>55</v>
      </c>
      <c r="D73" s="13">
        <v>9</v>
      </c>
      <c r="E73" s="13">
        <v>1</v>
      </c>
      <c r="F73" s="14"/>
    </row>
    <row r="74" spans="1:7" ht="15" customHeight="1" x14ac:dyDescent="0.15">
      <c r="A74" s="85"/>
      <c r="B74" s="12" t="s">
        <v>74</v>
      </c>
      <c r="C74" s="13">
        <v>34</v>
      </c>
      <c r="D74" s="13">
        <v>8</v>
      </c>
      <c r="E74" s="13">
        <v>1</v>
      </c>
      <c r="F74" s="14"/>
    </row>
    <row r="75" spans="1:7" ht="15" customHeight="1" x14ac:dyDescent="0.15">
      <c r="A75" s="85"/>
      <c r="B75" s="12" t="s">
        <v>75</v>
      </c>
      <c r="C75" s="13">
        <v>80</v>
      </c>
      <c r="D75" s="13">
        <v>10</v>
      </c>
      <c r="E75" s="13">
        <v>3</v>
      </c>
      <c r="F75" s="14"/>
    </row>
    <row r="76" spans="1:7" ht="15" customHeight="1" x14ac:dyDescent="0.15">
      <c r="A76" s="85"/>
      <c r="B76" s="12" t="s">
        <v>76</v>
      </c>
      <c r="C76" s="13">
        <v>56</v>
      </c>
      <c r="D76" s="13">
        <v>6</v>
      </c>
      <c r="E76" s="13">
        <v>2</v>
      </c>
      <c r="F76" s="14"/>
    </row>
    <row r="77" spans="1:7" ht="15" customHeight="1" x14ac:dyDescent="0.15">
      <c r="A77" s="85"/>
      <c r="B77" s="12" t="s">
        <v>77</v>
      </c>
      <c r="C77" s="13">
        <v>194</v>
      </c>
      <c r="D77" s="13">
        <v>20</v>
      </c>
      <c r="E77" s="13">
        <v>3</v>
      </c>
      <c r="F77" s="14"/>
    </row>
    <row r="78" spans="1:7" ht="15" customHeight="1" x14ac:dyDescent="0.15">
      <c r="A78" s="85"/>
      <c r="B78" s="12" t="s">
        <v>224</v>
      </c>
      <c r="C78" s="13">
        <v>70</v>
      </c>
      <c r="D78" s="13">
        <v>9</v>
      </c>
      <c r="E78" s="13">
        <v>2</v>
      </c>
      <c r="F78" s="14"/>
    </row>
    <row r="79" spans="1:7" ht="15" customHeight="1" x14ac:dyDescent="0.15">
      <c r="A79" s="85"/>
      <c r="B79" s="12" t="s">
        <v>78</v>
      </c>
      <c r="C79" s="13">
        <v>355</v>
      </c>
      <c r="D79" s="13">
        <v>36</v>
      </c>
      <c r="E79" s="13">
        <v>1</v>
      </c>
      <c r="F79" s="14"/>
    </row>
    <row r="80" spans="1:7" ht="15" customHeight="1" x14ac:dyDescent="0.15">
      <c r="A80" s="85"/>
      <c r="B80" s="58" t="s">
        <v>79</v>
      </c>
      <c r="C80" s="64">
        <v>77</v>
      </c>
      <c r="D80" s="64">
        <v>18</v>
      </c>
      <c r="E80" s="64">
        <v>1</v>
      </c>
      <c r="F80" s="60"/>
      <c r="G80" s="15">
        <f>SUM(C63:C80)</f>
        <v>1544</v>
      </c>
    </row>
    <row r="81" spans="1:8" ht="15" customHeight="1" x14ac:dyDescent="0.15">
      <c r="A81" s="95" t="s">
        <v>1</v>
      </c>
      <c r="B81" s="12" t="s">
        <v>81</v>
      </c>
      <c r="C81" s="13">
        <v>470</v>
      </c>
      <c r="D81" s="13">
        <v>42</v>
      </c>
      <c r="E81" s="13">
        <v>4</v>
      </c>
      <c r="F81" s="14"/>
    </row>
    <row r="82" spans="1:8" ht="15" customHeight="1" x14ac:dyDescent="0.15">
      <c r="A82" s="85"/>
      <c r="B82" s="12" t="s">
        <v>82</v>
      </c>
      <c r="C82" s="13">
        <v>413</v>
      </c>
      <c r="D82" s="13">
        <v>46</v>
      </c>
      <c r="E82" s="13">
        <v>1</v>
      </c>
      <c r="F82" s="14"/>
    </row>
    <row r="83" spans="1:8" ht="15" customHeight="1" x14ac:dyDescent="0.15">
      <c r="A83" s="85"/>
      <c r="B83" s="12" t="s">
        <v>83</v>
      </c>
      <c r="C83" s="13">
        <v>437</v>
      </c>
      <c r="D83" s="13">
        <v>50</v>
      </c>
      <c r="E83" s="13">
        <v>1</v>
      </c>
      <c r="F83" s="14"/>
    </row>
    <row r="84" spans="1:8" ht="15" customHeight="1" x14ac:dyDescent="0.15">
      <c r="A84" s="85"/>
      <c r="B84" s="12" t="s">
        <v>84</v>
      </c>
      <c r="C84" s="13">
        <v>69</v>
      </c>
      <c r="D84" s="13">
        <v>11</v>
      </c>
      <c r="E84" s="13">
        <v>2</v>
      </c>
      <c r="F84" s="14"/>
      <c r="G84" s="17"/>
      <c r="H84" s="18"/>
    </row>
    <row r="85" spans="1:8" ht="15" customHeight="1" x14ac:dyDescent="0.15">
      <c r="A85" s="85"/>
      <c r="B85" s="12" t="s">
        <v>85</v>
      </c>
      <c r="C85" s="13">
        <v>120</v>
      </c>
      <c r="D85" s="13">
        <v>20</v>
      </c>
      <c r="E85" s="13">
        <v>1</v>
      </c>
      <c r="F85" s="14"/>
      <c r="G85" s="17"/>
      <c r="H85" s="18"/>
    </row>
    <row r="86" spans="1:8" ht="15" customHeight="1" x14ac:dyDescent="0.15">
      <c r="A86" s="85"/>
      <c r="B86" s="12" t="s">
        <v>86</v>
      </c>
      <c r="C86" s="13">
        <v>140</v>
      </c>
      <c r="D86" s="13">
        <v>18</v>
      </c>
      <c r="E86" s="13">
        <v>2</v>
      </c>
      <c r="F86" s="14"/>
      <c r="G86" s="17"/>
      <c r="H86" s="18"/>
    </row>
    <row r="87" spans="1:8" ht="15" customHeight="1" x14ac:dyDescent="0.15">
      <c r="A87" s="85"/>
      <c r="B87" s="12" t="s">
        <v>87</v>
      </c>
      <c r="C87" s="13">
        <v>21</v>
      </c>
      <c r="D87" s="13">
        <v>2</v>
      </c>
      <c r="E87" s="13">
        <v>1</v>
      </c>
      <c r="F87" s="14"/>
      <c r="G87" s="17"/>
      <c r="H87" s="18"/>
    </row>
    <row r="88" spans="1:8" ht="15" customHeight="1" x14ac:dyDescent="0.15">
      <c r="A88" s="85"/>
      <c r="B88" s="12" t="s">
        <v>88</v>
      </c>
      <c r="C88" s="13">
        <v>263</v>
      </c>
      <c r="D88" s="13">
        <v>32</v>
      </c>
      <c r="E88" s="13">
        <v>1</v>
      </c>
      <c r="F88" s="14"/>
      <c r="G88" s="17"/>
      <c r="H88" s="18"/>
    </row>
    <row r="89" spans="1:8" ht="15" customHeight="1" x14ac:dyDescent="0.15">
      <c r="A89" s="85"/>
      <c r="B89" s="12" t="s">
        <v>89</v>
      </c>
      <c r="C89" s="13">
        <v>610</v>
      </c>
      <c r="D89" s="13">
        <v>75</v>
      </c>
      <c r="E89" s="13">
        <v>5</v>
      </c>
      <c r="F89" s="14"/>
      <c r="G89" s="17"/>
      <c r="H89" s="18"/>
    </row>
    <row r="90" spans="1:8" ht="15" customHeight="1" x14ac:dyDescent="0.15">
      <c r="A90" s="85"/>
      <c r="B90" s="12" t="s">
        <v>90</v>
      </c>
      <c r="C90" s="13">
        <v>476</v>
      </c>
      <c r="D90" s="13">
        <v>42</v>
      </c>
      <c r="E90" s="13">
        <v>2</v>
      </c>
      <c r="F90" s="14"/>
      <c r="G90" s="17"/>
      <c r="H90" s="18"/>
    </row>
    <row r="91" spans="1:8" ht="15" customHeight="1" x14ac:dyDescent="0.15">
      <c r="A91" s="85"/>
      <c r="B91" s="12" t="s">
        <v>91</v>
      </c>
      <c r="C91" s="13">
        <v>160</v>
      </c>
      <c r="D91" s="13">
        <v>16</v>
      </c>
      <c r="E91" s="13">
        <v>2</v>
      </c>
      <c r="F91" s="14"/>
      <c r="G91" s="17"/>
      <c r="H91" s="18"/>
    </row>
    <row r="92" spans="1:8" ht="15" customHeight="1" x14ac:dyDescent="0.15">
      <c r="A92" s="85"/>
      <c r="B92" s="12" t="s">
        <v>92</v>
      </c>
      <c r="C92" s="13">
        <v>690</v>
      </c>
      <c r="D92" s="13">
        <v>68</v>
      </c>
      <c r="E92" s="13">
        <v>4</v>
      </c>
      <c r="F92" s="14"/>
      <c r="G92" s="17"/>
      <c r="H92" s="18"/>
    </row>
    <row r="93" spans="1:8" ht="15" customHeight="1" x14ac:dyDescent="0.15">
      <c r="A93" s="85"/>
      <c r="B93" s="12" t="s">
        <v>93</v>
      </c>
      <c r="C93" s="13">
        <v>128</v>
      </c>
      <c r="D93" s="13">
        <v>9</v>
      </c>
      <c r="E93" s="13">
        <v>2</v>
      </c>
      <c r="F93" s="14" t="s">
        <v>254</v>
      </c>
      <c r="G93" s="17"/>
      <c r="H93" s="18"/>
    </row>
    <row r="94" spans="1:8" ht="15" customHeight="1" x14ac:dyDescent="0.15">
      <c r="A94" s="85"/>
      <c r="B94" s="12" t="s">
        <v>94</v>
      </c>
      <c r="C94" s="13">
        <v>210</v>
      </c>
      <c r="D94" s="13">
        <v>23</v>
      </c>
      <c r="E94" s="13">
        <v>1</v>
      </c>
      <c r="F94" s="14"/>
      <c r="G94" s="17"/>
      <c r="H94" s="18"/>
    </row>
    <row r="95" spans="1:8" ht="15" customHeight="1" x14ac:dyDescent="0.15">
      <c r="A95" s="85"/>
      <c r="B95" s="12" t="s">
        <v>95</v>
      </c>
      <c r="C95" s="13">
        <v>135</v>
      </c>
      <c r="D95" s="13">
        <v>9</v>
      </c>
      <c r="E95" s="13">
        <v>1</v>
      </c>
      <c r="F95" s="14"/>
      <c r="G95" s="17"/>
      <c r="H95" s="18"/>
    </row>
    <row r="96" spans="1:8" ht="15" customHeight="1" x14ac:dyDescent="0.15">
      <c r="A96" s="85"/>
      <c r="B96" s="12" t="s">
        <v>96</v>
      </c>
      <c r="C96" s="13">
        <v>74</v>
      </c>
      <c r="D96" s="13">
        <v>9</v>
      </c>
      <c r="E96" s="13">
        <v>1</v>
      </c>
      <c r="F96" s="14"/>
      <c r="G96" s="17"/>
      <c r="H96" s="18"/>
    </row>
    <row r="97" spans="1:8" ht="15" customHeight="1" x14ac:dyDescent="0.15">
      <c r="A97" s="85"/>
      <c r="B97" s="12" t="s">
        <v>97</v>
      </c>
      <c r="C97" s="13">
        <v>120</v>
      </c>
      <c r="D97" s="13">
        <v>16</v>
      </c>
      <c r="E97" s="13">
        <v>3</v>
      </c>
      <c r="F97" s="14"/>
      <c r="G97" s="17"/>
      <c r="H97" s="18"/>
    </row>
    <row r="98" spans="1:8" ht="15" customHeight="1" x14ac:dyDescent="0.15">
      <c r="A98" s="85"/>
      <c r="B98" s="12" t="s">
        <v>98</v>
      </c>
      <c r="C98" s="13">
        <v>625</v>
      </c>
      <c r="D98" s="13">
        <v>68</v>
      </c>
      <c r="E98" s="13">
        <v>5</v>
      </c>
      <c r="F98" s="14"/>
      <c r="G98" s="17"/>
      <c r="H98" s="18"/>
    </row>
    <row r="99" spans="1:8" ht="15" customHeight="1" x14ac:dyDescent="0.15">
      <c r="A99" s="85"/>
      <c r="B99" s="12" t="s">
        <v>99</v>
      </c>
      <c r="C99" s="13">
        <v>132</v>
      </c>
      <c r="D99" s="13">
        <v>52</v>
      </c>
      <c r="E99" s="13">
        <v>1</v>
      </c>
      <c r="F99" s="14"/>
      <c r="G99" s="17"/>
      <c r="H99" s="18"/>
    </row>
    <row r="100" spans="1:8" ht="15" customHeight="1" x14ac:dyDescent="0.15">
      <c r="A100" s="85"/>
      <c r="B100" s="12" t="s">
        <v>100</v>
      </c>
      <c r="C100" s="13">
        <v>165</v>
      </c>
      <c r="D100" s="13">
        <v>18</v>
      </c>
      <c r="E100" s="13">
        <v>1</v>
      </c>
      <c r="F100" s="14"/>
    </row>
    <row r="101" spans="1:8" ht="15" customHeight="1" x14ac:dyDescent="0.15">
      <c r="A101" s="85"/>
      <c r="B101" s="12" t="s">
        <v>101</v>
      </c>
      <c r="C101" s="13">
        <v>100</v>
      </c>
      <c r="D101" s="13">
        <v>10</v>
      </c>
      <c r="E101" s="13">
        <v>2</v>
      </c>
      <c r="F101" s="14"/>
    </row>
    <row r="102" spans="1:8" ht="15" customHeight="1" thickBot="1" x14ac:dyDescent="0.2">
      <c r="A102" s="86"/>
      <c r="B102" s="19" t="s">
        <v>255</v>
      </c>
      <c r="C102" s="20">
        <v>58</v>
      </c>
      <c r="D102" s="20">
        <v>8</v>
      </c>
      <c r="E102" s="20">
        <v>1</v>
      </c>
      <c r="F102" s="21"/>
      <c r="G102" s="15">
        <f>SUM(C81:C102)</f>
        <v>5616</v>
      </c>
    </row>
    <row r="103" spans="1:8" ht="15" customHeight="1" thickTop="1" x14ac:dyDescent="0.15">
      <c r="A103" s="87" t="s">
        <v>225</v>
      </c>
      <c r="B103" s="22" t="s">
        <v>102</v>
      </c>
      <c r="C103" s="23">
        <v>310</v>
      </c>
      <c r="D103" s="23">
        <v>32</v>
      </c>
      <c r="E103" s="23">
        <v>5</v>
      </c>
      <c r="F103" s="24"/>
    </row>
    <row r="104" spans="1:8" ht="15" customHeight="1" x14ac:dyDescent="0.15">
      <c r="A104" s="88"/>
      <c r="B104" s="12" t="s">
        <v>103</v>
      </c>
      <c r="C104" s="13">
        <v>255</v>
      </c>
      <c r="D104" s="13">
        <v>28</v>
      </c>
      <c r="E104" s="13">
        <v>8</v>
      </c>
      <c r="F104" s="14"/>
    </row>
    <row r="105" spans="1:8" ht="15" customHeight="1" x14ac:dyDescent="0.15">
      <c r="A105" s="88"/>
      <c r="B105" s="12" t="s">
        <v>104</v>
      </c>
      <c r="C105" s="13">
        <v>87</v>
      </c>
      <c r="D105" s="13">
        <v>9</v>
      </c>
      <c r="E105" s="13">
        <v>1</v>
      </c>
      <c r="F105" s="14"/>
    </row>
    <row r="106" spans="1:8" ht="15" customHeight="1" x14ac:dyDescent="0.15">
      <c r="A106" s="88"/>
      <c r="B106" s="12" t="s">
        <v>105</v>
      </c>
      <c r="C106" s="13">
        <v>46</v>
      </c>
      <c r="D106" s="13">
        <v>6</v>
      </c>
      <c r="E106" s="13">
        <v>1</v>
      </c>
      <c r="F106" s="14"/>
    </row>
    <row r="107" spans="1:8" ht="15" customHeight="1" x14ac:dyDescent="0.15">
      <c r="A107" s="88"/>
      <c r="B107" s="12" t="s">
        <v>106</v>
      </c>
      <c r="C107" s="13">
        <v>63</v>
      </c>
      <c r="D107" s="13">
        <v>8</v>
      </c>
      <c r="E107" s="13">
        <v>1</v>
      </c>
      <c r="F107" s="14"/>
    </row>
    <row r="108" spans="1:8" ht="15" customHeight="1" x14ac:dyDescent="0.15">
      <c r="A108" s="88"/>
      <c r="B108" s="12" t="s">
        <v>107</v>
      </c>
      <c r="C108" s="13">
        <v>54</v>
      </c>
      <c r="D108" s="13">
        <v>7</v>
      </c>
      <c r="E108" s="13">
        <v>1</v>
      </c>
      <c r="F108" s="14"/>
    </row>
    <row r="109" spans="1:8" ht="15" customHeight="1" x14ac:dyDescent="0.15">
      <c r="A109" s="88"/>
      <c r="B109" s="12" t="s">
        <v>108</v>
      </c>
      <c r="C109" s="13">
        <v>72</v>
      </c>
      <c r="D109" s="13">
        <v>8</v>
      </c>
      <c r="E109" s="13">
        <v>1</v>
      </c>
      <c r="F109" s="14"/>
    </row>
    <row r="110" spans="1:8" ht="15" customHeight="1" x14ac:dyDescent="0.15">
      <c r="A110" s="88"/>
      <c r="B110" s="12" t="s">
        <v>109</v>
      </c>
      <c r="C110" s="13">
        <v>47</v>
      </c>
      <c r="D110" s="13">
        <v>5</v>
      </c>
      <c r="E110" s="13">
        <v>1</v>
      </c>
      <c r="F110" s="14"/>
    </row>
    <row r="111" spans="1:8" ht="15" customHeight="1" x14ac:dyDescent="0.15">
      <c r="A111" s="88"/>
      <c r="B111" s="12" t="s">
        <v>110</v>
      </c>
      <c r="C111" s="13">
        <v>31</v>
      </c>
      <c r="D111" s="13">
        <v>5</v>
      </c>
      <c r="E111" s="13">
        <v>1</v>
      </c>
      <c r="F111" s="14"/>
    </row>
    <row r="112" spans="1:8" ht="15" customHeight="1" x14ac:dyDescent="0.15">
      <c r="A112" s="88"/>
      <c r="B112" s="12" t="s">
        <v>111</v>
      </c>
      <c r="C112" s="13">
        <v>75</v>
      </c>
      <c r="D112" s="13">
        <v>10</v>
      </c>
      <c r="E112" s="13">
        <v>1</v>
      </c>
      <c r="F112" s="14"/>
    </row>
    <row r="113" spans="1:7" ht="15" customHeight="1" x14ac:dyDescent="0.15">
      <c r="A113" s="88"/>
      <c r="B113" s="12" t="s">
        <v>112</v>
      </c>
      <c r="C113" s="13">
        <v>100</v>
      </c>
      <c r="D113" s="13">
        <v>12</v>
      </c>
      <c r="E113" s="13">
        <v>2</v>
      </c>
      <c r="F113" s="14"/>
    </row>
    <row r="114" spans="1:7" ht="15" customHeight="1" x14ac:dyDescent="0.15">
      <c r="A114" s="88"/>
      <c r="B114" s="12" t="s">
        <v>113</v>
      </c>
      <c r="C114" s="13">
        <v>124</v>
      </c>
      <c r="D114" s="13">
        <v>12</v>
      </c>
      <c r="E114" s="13">
        <v>1</v>
      </c>
      <c r="F114" s="14"/>
    </row>
    <row r="115" spans="1:7" ht="15" customHeight="1" x14ac:dyDescent="0.15">
      <c r="A115" s="88"/>
      <c r="B115" s="12" t="s">
        <v>114</v>
      </c>
      <c r="C115" s="13">
        <v>55</v>
      </c>
      <c r="D115" s="13">
        <v>7</v>
      </c>
      <c r="E115" s="13">
        <v>1</v>
      </c>
      <c r="F115" s="14"/>
    </row>
    <row r="116" spans="1:7" ht="15" customHeight="1" x14ac:dyDescent="0.15">
      <c r="A116" s="88"/>
      <c r="B116" s="12" t="s">
        <v>115</v>
      </c>
      <c r="C116" s="13">
        <v>26</v>
      </c>
      <c r="D116" s="13">
        <v>5</v>
      </c>
      <c r="E116" s="13">
        <v>1</v>
      </c>
      <c r="F116" s="14"/>
    </row>
    <row r="117" spans="1:7" ht="15" customHeight="1" x14ac:dyDescent="0.15">
      <c r="A117" s="88"/>
      <c r="B117" s="12" t="s">
        <v>116</v>
      </c>
      <c r="C117" s="13">
        <v>41</v>
      </c>
      <c r="D117" s="13">
        <v>4</v>
      </c>
      <c r="E117" s="13">
        <v>1</v>
      </c>
      <c r="F117" s="14"/>
    </row>
    <row r="118" spans="1:7" ht="15" customHeight="1" x14ac:dyDescent="0.15">
      <c r="A118" s="88"/>
      <c r="B118" s="12" t="s">
        <v>117</v>
      </c>
      <c r="C118" s="13">
        <v>37</v>
      </c>
      <c r="D118" s="13">
        <v>5</v>
      </c>
      <c r="E118" s="13">
        <v>1</v>
      </c>
      <c r="F118" s="14"/>
    </row>
    <row r="119" spans="1:7" ht="15" customHeight="1" x14ac:dyDescent="0.15">
      <c r="A119" s="88"/>
      <c r="B119" s="12" t="s">
        <v>118</v>
      </c>
      <c r="C119" s="13">
        <v>50</v>
      </c>
      <c r="D119" s="13">
        <v>5</v>
      </c>
      <c r="E119" s="13">
        <v>1</v>
      </c>
      <c r="F119" s="14"/>
    </row>
    <row r="120" spans="1:7" ht="15" customHeight="1" x14ac:dyDescent="0.15">
      <c r="A120" s="88"/>
      <c r="B120" s="12" t="s">
        <v>119</v>
      </c>
      <c r="C120" s="13">
        <v>65</v>
      </c>
      <c r="D120" s="13">
        <v>6</v>
      </c>
      <c r="E120" s="13">
        <v>1</v>
      </c>
      <c r="F120" s="14"/>
    </row>
    <row r="121" spans="1:7" ht="24" x14ac:dyDescent="0.15">
      <c r="A121" s="88"/>
      <c r="B121" s="12" t="s">
        <v>120</v>
      </c>
      <c r="C121" s="49">
        <v>90</v>
      </c>
      <c r="D121" s="49">
        <v>38</v>
      </c>
      <c r="E121" s="49">
        <v>1</v>
      </c>
      <c r="F121" s="78" t="s">
        <v>294</v>
      </c>
    </row>
    <row r="122" spans="1:7" ht="15" customHeight="1" x14ac:dyDescent="0.15">
      <c r="A122" s="88"/>
      <c r="B122" s="82" t="s">
        <v>121</v>
      </c>
      <c r="C122" s="83">
        <v>450</v>
      </c>
      <c r="D122" s="13">
        <v>41</v>
      </c>
      <c r="E122" s="13">
        <v>6</v>
      </c>
      <c r="F122" s="14"/>
    </row>
    <row r="123" spans="1:7" ht="15" customHeight="1" x14ac:dyDescent="0.15">
      <c r="A123" s="88"/>
      <c r="B123" s="12" t="s">
        <v>122</v>
      </c>
      <c r="C123" s="13">
        <v>33</v>
      </c>
      <c r="D123" s="13">
        <v>5</v>
      </c>
      <c r="E123" s="13">
        <v>1</v>
      </c>
      <c r="F123" s="14"/>
    </row>
    <row r="124" spans="1:7" ht="15" customHeight="1" x14ac:dyDescent="0.15">
      <c r="A124" s="88"/>
      <c r="B124" s="12" t="s">
        <v>123</v>
      </c>
      <c r="C124" s="13">
        <v>30</v>
      </c>
      <c r="D124" s="13">
        <v>6</v>
      </c>
      <c r="E124" s="13">
        <v>1</v>
      </c>
      <c r="F124" s="14"/>
    </row>
    <row r="125" spans="1:7" ht="15" customHeight="1" x14ac:dyDescent="0.15">
      <c r="A125" s="88"/>
      <c r="B125" s="12" t="s">
        <v>124</v>
      </c>
      <c r="C125" s="13">
        <v>12</v>
      </c>
      <c r="D125" s="13">
        <v>1</v>
      </c>
      <c r="E125" s="13">
        <v>1</v>
      </c>
      <c r="F125" s="14"/>
    </row>
    <row r="126" spans="1:7" ht="15" customHeight="1" x14ac:dyDescent="0.15">
      <c r="A126" s="88"/>
      <c r="B126" s="12" t="s">
        <v>125</v>
      </c>
      <c r="C126" s="13">
        <v>184</v>
      </c>
      <c r="D126" s="13">
        <v>18</v>
      </c>
      <c r="E126" s="13">
        <v>1</v>
      </c>
      <c r="F126" s="14"/>
    </row>
    <row r="127" spans="1:7" ht="15" customHeight="1" thickBot="1" x14ac:dyDescent="0.2">
      <c r="A127" s="94"/>
      <c r="B127" s="19" t="s">
        <v>126</v>
      </c>
      <c r="C127" s="20">
        <v>175</v>
      </c>
      <c r="D127" s="20">
        <v>13</v>
      </c>
      <c r="E127" s="20">
        <v>6</v>
      </c>
      <c r="F127" s="21"/>
      <c r="G127" s="15">
        <f>SUM(C103:C127)</f>
        <v>2512</v>
      </c>
    </row>
    <row r="128" spans="1:7" ht="15" customHeight="1" thickTop="1" x14ac:dyDescent="0.15">
      <c r="A128" s="90" t="s">
        <v>17</v>
      </c>
      <c r="B128" s="22" t="s">
        <v>128</v>
      </c>
      <c r="C128" s="23">
        <v>88</v>
      </c>
      <c r="D128" s="23">
        <v>11</v>
      </c>
      <c r="E128" s="23">
        <v>1</v>
      </c>
      <c r="F128" s="24"/>
    </row>
    <row r="129" spans="1:7" ht="15" customHeight="1" x14ac:dyDescent="0.15">
      <c r="A129" s="91"/>
      <c r="B129" s="12" t="s">
        <v>129</v>
      </c>
      <c r="C129" s="13">
        <v>263</v>
      </c>
      <c r="D129" s="13">
        <v>20</v>
      </c>
      <c r="E129" s="13">
        <v>10</v>
      </c>
      <c r="F129" s="14"/>
    </row>
    <row r="130" spans="1:7" ht="15" customHeight="1" x14ac:dyDescent="0.15">
      <c r="A130" s="91"/>
      <c r="B130" s="12" t="s">
        <v>130</v>
      </c>
      <c r="C130" s="13">
        <v>64</v>
      </c>
      <c r="D130" s="13">
        <v>7</v>
      </c>
      <c r="E130" s="13">
        <v>2</v>
      </c>
      <c r="F130" s="14"/>
    </row>
    <row r="131" spans="1:7" ht="15" customHeight="1" x14ac:dyDescent="0.15">
      <c r="A131" s="91"/>
      <c r="B131" s="12" t="s">
        <v>131</v>
      </c>
      <c r="C131" s="13">
        <v>53</v>
      </c>
      <c r="D131" s="13">
        <v>7</v>
      </c>
      <c r="E131" s="13">
        <v>2</v>
      </c>
      <c r="F131" s="14"/>
    </row>
    <row r="132" spans="1:7" ht="15" customHeight="1" x14ac:dyDescent="0.15">
      <c r="A132" s="91"/>
      <c r="B132" s="12" t="s">
        <v>132</v>
      </c>
      <c r="C132" s="13">
        <v>85</v>
      </c>
      <c r="D132" s="13">
        <v>7</v>
      </c>
      <c r="E132" s="13">
        <v>2</v>
      </c>
      <c r="F132" s="14"/>
    </row>
    <row r="133" spans="1:7" ht="15" customHeight="1" x14ac:dyDescent="0.15">
      <c r="A133" s="91"/>
      <c r="B133" s="12" t="s">
        <v>133</v>
      </c>
      <c r="C133" s="13">
        <v>90</v>
      </c>
      <c r="D133" s="13">
        <v>7</v>
      </c>
      <c r="E133" s="13">
        <v>2</v>
      </c>
      <c r="F133" s="14"/>
    </row>
    <row r="134" spans="1:7" ht="15" customHeight="1" x14ac:dyDescent="0.15">
      <c r="A134" s="91"/>
      <c r="B134" s="12" t="s">
        <v>134</v>
      </c>
      <c r="C134" s="13">
        <v>38</v>
      </c>
      <c r="D134" s="13">
        <v>3</v>
      </c>
      <c r="E134" s="13">
        <v>1</v>
      </c>
      <c r="F134" s="14"/>
    </row>
    <row r="135" spans="1:7" ht="15" customHeight="1" x14ac:dyDescent="0.15">
      <c r="A135" s="91"/>
      <c r="B135" s="12" t="s">
        <v>135</v>
      </c>
      <c r="C135" s="13">
        <v>78</v>
      </c>
      <c r="D135" s="13">
        <v>7</v>
      </c>
      <c r="E135" s="13">
        <v>1</v>
      </c>
      <c r="F135" s="14"/>
    </row>
    <row r="136" spans="1:7" ht="15" customHeight="1" x14ac:dyDescent="0.15">
      <c r="A136" s="91"/>
      <c r="B136" s="12" t="s">
        <v>136</v>
      </c>
      <c r="C136" s="13">
        <v>300</v>
      </c>
      <c r="D136" s="13">
        <v>45</v>
      </c>
      <c r="E136" s="13">
        <v>1</v>
      </c>
      <c r="F136" s="14"/>
    </row>
    <row r="137" spans="1:7" ht="15" customHeight="1" x14ac:dyDescent="0.15">
      <c r="A137" s="91"/>
      <c r="B137" s="12" t="s">
        <v>137</v>
      </c>
      <c r="C137" s="13">
        <v>74</v>
      </c>
      <c r="D137" s="13">
        <v>7</v>
      </c>
      <c r="E137" s="13">
        <v>2</v>
      </c>
      <c r="F137" s="14"/>
    </row>
    <row r="138" spans="1:7" ht="15" customHeight="1" x14ac:dyDescent="0.15">
      <c r="A138" s="91"/>
      <c r="B138" s="12" t="s">
        <v>138</v>
      </c>
      <c r="C138" s="13">
        <v>89</v>
      </c>
      <c r="D138" s="13">
        <v>7</v>
      </c>
      <c r="E138" s="13">
        <v>1</v>
      </c>
      <c r="F138" s="14"/>
    </row>
    <row r="139" spans="1:7" ht="15" customHeight="1" x14ac:dyDescent="0.15">
      <c r="A139" s="92"/>
      <c r="B139" s="12" t="s">
        <v>139</v>
      </c>
      <c r="C139" s="13">
        <v>92</v>
      </c>
      <c r="D139" s="13">
        <v>11</v>
      </c>
      <c r="E139" s="13">
        <v>1</v>
      </c>
      <c r="F139" s="14"/>
    </row>
    <row r="140" spans="1:7" ht="15" customHeight="1" x14ac:dyDescent="0.15">
      <c r="A140" s="92"/>
      <c r="B140" s="12" t="s">
        <v>286</v>
      </c>
      <c r="C140" s="13">
        <v>66</v>
      </c>
      <c r="D140" s="13">
        <v>4</v>
      </c>
      <c r="E140" s="13">
        <v>5</v>
      </c>
      <c r="F140" s="14"/>
    </row>
    <row r="141" spans="1:7" ht="15" customHeight="1" thickBot="1" x14ac:dyDescent="0.2">
      <c r="A141" s="93"/>
      <c r="B141" s="19" t="s">
        <v>287</v>
      </c>
      <c r="C141" s="20">
        <v>54</v>
      </c>
      <c r="D141" s="20">
        <v>7</v>
      </c>
      <c r="E141" s="20">
        <v>4</v>
      </c>
      <c r="F141" s="21"/>
      <c r="G141" s="15">
        <f>SUM(C128:C141)</f>
        <v>1434</v>
      </c>
    </row>
    <row r="142" spans="1:7" ht="15" customHeight="1" thickTop="1" x14ac:dyDescent="0.15">
      <c r="A142" s="87" t="s">
        <v>18</v>
      </c>
      <c r="B142" s="22" t="s">
        <v>140</v>
      </c>
      <c r="C142" s="23">
        <v>206</v>
      </c>
      <c r="D142" s="23">
        <v>16</v>
      </c>
      <c r="E142" s="23">
        <v>1</v>
      </c>
      <c r="F142" s="24"/>
    </row>
    <row r="143" spans="1:7" ht="15" customHeight="1" x14ac:dyDescent="0.15">
      <c r="A143" s="88"/>
      <c r="B143" s="12" t="s">
        <v>141</v>
      </c>
      <c r="C143" s="13">
        <v>58</v>
      </c>
      <c r="D143" s="13">
        <v>4</v>
      </c>
      <c r="E143" s="13">
        <v>1</v>
      </c>
      <c r="F143" s="14"/>
    </row>
    <row r="144" spans="1:7" ht="15" customHeight="1" x14ac:dyDescent="0.15">
      <c r="A144" s="88"/>
      <c r="B144" s="12" t="s">
        <v>142</v>
      </c>
      <c r="C144" s="13">
        <v>27</v>
      </c>
      <c r="D144" s="13">
        <v>4</v>
      </c>
      <c r="E144" s="13">
        <v>1</v>
      </c>
      <c r="F144" s="14"/>
    </row>
    <row r="145" spans="1:7" ht="15" customHeight="1" x14ac:dyDescent="0.15">
      <c r="A145" s="88"/>
      <c r="B145" s="12" t="s">
        <v>143</v>
      </c>
      <c r="C145" s="13">
        <v>38</v>
      </c>
      <c r="D145" s="13">
        <v>4</v>
      </c>
      <c r="E145" s="13">
        <v>1</v>
      </c>
      <c r="F145" s="14"/>
    </row>
    <row r="146" spans="1:7" ht="15" customHeight="1" x14ac:dyDescent="0.15">
      <c r="A146" s="88"/>
      <c r="B146" s="12" t="s">
        <v>144</v>
      </c>
      <c r="C146" s="13">
        <v>45</v>
      </c>
      <c r="D146" s="13">
        <v>5</v>
      </c>
      <c r="E146" s="13">
        <v>1</v>
      </c>
      <c r="F146" s="14"/>
    </row>
    <row r="147" spans="1:7" ht="15" customHeight="1" x14ac:dyDescent="0.15">
      <c r="A147" s="88"/>
      <c r="B147" s="12" t="s">
        <v>145</v>
      </c>
      <c r="C147" s="13">
        <v>60</v>
      </c>
      <c r="D147" s="13">
        <v>5</v>
      </c>
      <c r="E147" s="13">
        <v>1</v>
      </c>
      <c r="F147" s="14"/>
    </row>
    <row r="148" spans="1:7" ht="15" customHeight="1" x14ac:dyDescent="0.15">
      <c r="A148" s="88"/>
      <c r="B148" s="12" t="s">
        <v>127</v>
      </c>
      <c r="C148" s="13">
        <v>62</v>
      </c>
      <c r="D148" s="13">
        <v>8</v>
      </c>
      <c r="E148" s="13">
        <v>1</v>
      </c>
      <c r="F148" s="14"/>
    </row>
    <row r="149" spans="1:7" ht="15" customHeight="1" x14ac:dyDescent="0.15">
      <c r="A149" s="88"/>
      <c r="B149" s="12" t="s">
        <v>146</v>
      </c>
      <c r="C149" s="13">
        <v>220</v>
      </c>
      <c r="D149" s="13">
        <v>18</v>
      </c>
      <c r="E149" s="13">
        <v>1</v>
      </c>
      <c r="F149" s="14"/>
    </row>
    <row r="150" spans="1:7" ht="15" customHeight="1" x14ac:dyDescent="0.15">
      <c r="A150" s="88"/>
      <c r="B150" s="12" t="s">
        <v>147</v>
      </c>
      <c r="C150" s="13">
        <v>280</v>
      </c>
      <c r="D150" s="13">
        <v>25</v>
      </c>
      <c r="E150" s="13">
        <v>1</v>
      </c>
      <c r="F150" s="14"/>
    </row>
    <row r="151" spans="1:7" ht="15" customHeight="1" x14ac:dyDescent="0.15">
      <c r="A151" s="88"/>
      <c r="B151" s="12" t="s">
        <v>148</v>
      </c>
      <c r="C151" s="13">
        <v>52</v>
      </c>
      <c r="D151" s="13">
        <v>7</v>
      </c>
      <c r="E151" s="13">
        <v>1</v>
      </c>
      <c r="F151" s="14"/>
    </row>
    <row r="152" spans="1:7" ht="15" customHeight="1" x14ac:dyDescent="0.15">
      <c r="A152" s="88"/>
      <c r="B152" s="12" t="s">
        <v>149</v>
      </c>
      <c r="C152" s="13">
        <v>130</v>
      </c>
      <c r="D152" s="13">
        <v>19</v>
      </c>
      <c r="E152" s="13">
        <v>2</v>
      </c>
      <c r="F152" s="14"/>
    </row>
    <row r="153" spans="1:7" ht="15" customHeight="1" x14ac:dyDescent="0.15">
      <c r="A153" s="88"/>
      <c r="B153" s="12" t="s">
        <v>151</v>
      </c>
      <c r="C153" s="13">
        <v>24</v>
      </c>
      <c r="D153" s="13">
        <v>2</v>
      </c>
      <c r="E153" s="13">
        <v>1</v>
      </c>
      <c r="F153" s="14"/>
    </row>
    <row r="154" spans="1:7" ht="15" customHeight="1" thickBot="1" x14ac:dyDescent="0.2">
      <c r="A154" s="94"/>
      <c r="B154" s="25" t="s">
        <v>150</v>
      </c>
      <c r="C154" s="26">
        <v>30</v>
      </c>
      <c r="D154" s="26">
        <v>3</v>
      </c>
      <c r="E154" s="26">
        <v>1</v>
      </c>
      <c r="F154" s="27" t="s">
        <v>282</v>
      </c>
      <c r="G154" s="15">
        <f>SUM(C142:C154)</f>
        <v>1232</v>
      </c>
    </row>
    <row r="155" spans="1:7" ht="15" customHeight="1" thickTop="1" x14ac:dyDescent="0.15">
      <c r="A155" s="87" t="s">
        <v>226</v>
      </c>
      <c r="B155" s="22" t="s">
        <v>152</v>
      </c>
      <c r="C155" s="23">
        <v>26</v>
      </c>
      <c r="D155" s="23">
        <v>2</v>
      </c>
      <c r="E155" s="23">
        <v>1</v>
      </c>
      <c r="F155" s="24"/>
    </row>
    <row r="156" spans="1:7" ht="15" customHeight="1" x14ac:dyDescent="0.15">
      <c r="A156" s="88"/>
      <c r="B156" s="12" t="s">
        <v>153</v>
      </c>
      <c r="C156" s="13">
        <v>71</v>
      </c>
      <c r="D156" s="13">
        <v>6</v>
      </c>
      <c r="E156" s="13">
        <v>1</v>
      </c>
      <c r="F156" s="14"/>
    </row>
    <row r="157" spans="1:7" ht="15" customHeight="1" x14ac:dyDescent="0.15">
      <c r="A157" s="88"/>
      <c r="B157" s="12" t="s">
        <v>154</v>
      </c>
      <c r="C157" s="13">
        <v>136</v>
      </c>
      <c r="D157" s="13">
        <v>7</v>
      </c>
      <c r="E157" s="13">
        <v>3</v>
      </c>
      <c r="F157" s="14"/>
    </row>
    <row r="158" spans="1:7" ht="15" customHeight="1" x14ac:dyDescent="0.15">
      <c r="A158" s="88"/>
      <c r="B158" s="12" t="s">
        <v>155</v>
      </c>
      <c r="C158" s="13">
        <v>118</v>
      </c>
      <c r="D158" s="13">
        <v>6</v>
      </c>
      <c r="E158" s="13">
        <v>1</v>
      </c>
      <c r="F158" s="14"/>
    </row>
    <row r="159" spans="1:7" ht="15" customHeight="1" x14ac:dyDescent="0.15">
      <c r="A159" s="88"/>
      <c r="B159" s="12" t="s">
        <v>156</v>
      </c>
      <c r="C159" s="13">
        <v>32</v>
      </c>
      <c r="D159" s="13">
        <v>5</v>
      </c>
      <c r="E159" s="13">
        <v>2</v>
      </c>
      <c r="F159" s="14"/>
    </row>
    <row r="160" spans="1:7" ht="15" customHeight="1" x14ac:dyDescent="0.15">
      <c r="A160" s="88"/>
      <c r="B160" s="12" t="s">
        <v>157</v>
      </c>
      <c r="C160" s="13">
        <v>35</v>
      </c>
      <c r="D160" s="13">
        <v>2</v>
      </c>
      <c r="E160" s="13">
        <v>1</v>
      </c>
      <c r="F160" s="14"/>
    </row>
    <row r="161" spans="1:6" ht="15" customHeight="1" x14ac:dyDescent="0.15">
      <c r="A161" s="88"/>
      <c r="B161" s="12" t="s">
        <v>158</v>
      </c>
      <c r="C161" s="13">
        <v>65</v>
      </c>
      <c r="D161" s="13">
        <v>5</v>
      </c>
      <c r="E161" s="13">
        <v>1</v>
      </c>
      <c r="F161" s="14"/>
    </row>
    <row r="162" spans="1:6" ht="15" customHeight="1" x14ac:dyDescent="0.15">
      <c r="A162" s="88"/>
      <c r="B162" s="12" t="s">
        <v>159</v>
      </c>
      <c r="C162" s="13">
        <v>260</v>
      </c>
      <c r="D162" s="13">
        <v>19</v>
      </c>
      <c r="E162" s="13">
        <v>4</v>
      </c>
      <c r="F162" s="14"/>
    </row>
    <row r="163" spans="1:6" ht="15" customHeight="1" x14ac:dyDescent="0.15">
      <c r="A163" s="88"/>
      <c r="B163" s="12" t="s">
        <v>160</v>
      </c>
      <c r="C163" s="13">
        <v>280</v>
      </c>
      <c r="D163" s="13">
        <v>24</v>
      </c>
      <c r="E163" s="13">
        <v>1</v>
      </c>
      <c r="F163" s="14"/>
    </row>
    <row r="164" spans="1:6" ht="15" customHeight="1" x14ac:dyDescent="0.15">
      <c r="A164" s="88"/>
      <c r="B164" s="12" t="s">
        <v>281</v>
      </c>
      <c r="C164" s="13">
        <v>125</v>
      </c>
      <c r="D164" s="13">
        <v>9</v>
      </c>
      <c r="E164" s="13">
        <v>1</v>
      </c>
      <c r="F164" s="14"/>
    </row>
    <row r="165" spans="1:6" ht="15" customHeight="1" x14ac:dyDescent="0.15">
      <c r="A165" s="88"/>
      <c r="B165" s="12" t="s">
        <v>281</v>
      </c>
      <c r="C165" s="13">
        <v>90</v>
      </c>
      <c r="D165" s="13">
        <v>16</v>
      </c>
      <c r="E165" s="13">
        <v>1</v>
      </c>
      <c r="F165" s="14"/>
    </row>
    <row r="166" spans="1:6" ht="15" customHeight="1" x14ac:dyDescent="0.15">
      <c r="A166" s="88"/>
      <c r="B166" s="12" t="s">
        <v>161</v>
      </c>
      <c r="C166" s="13">
        <v>90</v>
      </c>
      <c r="D166" s="13">
        <v>10</v>
      </c>
      <c r="E166" s="13">
        <v>1</v>
      </c>
      <c r="F166" s="14"/>
    </row>
    <row r="167" spans="1:6" ht="15" customHeight="1" x14ac:dyDescent="0.15">
      <c r="A167" s="88"/>
      <c r="B167" s="12" t="s">
        <v>162</v>
      </c>
      <c r="C167" s="13">
        <v>58</v>
      </c>
      <c r="D167" s="13">
        <v>7</v>
      </c>
      <c r="E167" s="13">
        <v>2</v>
      </c>
      <c r="F167" s="14"/>
    </row>
    <row r="168" spans="1:6" ht="15" customHeight="1" x14ac:dyDescent="0.15">
      <c r="A168" s="88"/>
      <c r="B168" s="12" t="s">
        <v>80</v>
      </c>
      <c r="C168" s="13">
        <v>50</v>
      </c>
      <c r="D168" s="13">
        <v>6</v>
      </c>
      <c r="E168" s="13">
        <v>1</v>
      </c>
      <c r="F168" s="14"/>
    </row>
    <row r="169" spans="1:6" ht="15" customHeight="1" x14ac:dyDescent="0.15">
      <c r="A169" s="88"/>
      <c r="B169" s="12" t="s">
        <v>163</v>
      </c>
      <c r="C169" s="13">
        <v>45</v>
      </c>
      <c r="D169" s="13">
        <v>5</v>
      </c>
      <c r="E169" s="13">
        <v>1</v>
      </c>
      <c r="F169" s="14"/>
    </row>
    <row r="170" spans="1:6" ht="15" customHeight="1" x14ac:dyDescent="0.15">
      <c r="A170" s="88"/>
      <c r="B170" s="12" t="s">
        <v>164</v>
      </c>
      <c r="C170" s="13">
        <v>65</v>
      </c>
      <c r="D170" s="13">
        <v>6</v>
      </c>
      <c r="E170" s="13">
        <v>1</v>
      </c>
      <c r="F170" s="14"/>
    </row>
    <row r="171" spans="1:6" ht="15" customHeight="1" x14ac:dyDescent="0.15">
      <c r="A171" s="88"/>
      <c r="B171" s="12" t="s">
        <v>165</v>
      </c>
      <c r="C171" s="13">
        <v>61</v>
      </c>
      <c r="D171" s="13">
        <v>5</v>
      </c>
      <c r="E171" s="13">
        <v>1</v>
      </c>
      <c r="F171" s="14"/>
    </row>
    <row r="172" spans="1:6" ht="15" customHeight="1" x14ac:dyDescent="0.15">
      <c r="A172" s="88"/>
      <c r="B172" s="12" t="s">
        <v>166</v>
      </c>
      <c r="C172" s="13">
        <v>170</v>
      </c>
      <c r="D172" s="13">
        <v>20</v>
      </c>
      <c r="E172" s="13">
        <v>5</v>
      </c>
      <c r="F172" s="14"/>
    </row>
    <row r="173" spans="1:6" ht="15" customHeight="1" x14ac:dyDescent="0.15">
      <c r="A173" s="88"/>
      <c r="B173" s="12" t="s">
        <v>167</v>
      </c>
      <c r="C173" s="13">
        <v>25</v>
      </c>
      <c r="D173" s="13">
        <v>4</v>
      </c>
      <c r="E173" s="13">
        <v>1</v>
      </c>
      <c r="F173" s="14"/>
    </row>
    <row r="174" spans="1:6" ht="15" customHeight="1" x14ac:dyDescent="0.15">
      <c r="A174" s="88"/>
      <c r="B174" s="12" t="s">
        <v>168</v>
      </c>
      <c r="C174" s="13">
        <v>30</v>
      </c>
      <c r="D174" s="13">
        <v>3</v>
      </c>
      <c r="E174" s="13">
        <v>1</v>
      </c>
      <c r="F174" s="14"/>
    </row>
    <row r="175" spans="1:6" ht="15" customHeight="1" x14ac:dyDescent="0.15">
      <c r="A175" s="88"/>
      <c r="B175" s="12" t="s">
        <v>169</v>
      </c>
      <c r="C175" s="13">
        <v>24</v>
      </c>
      <c r="D175" s="13">
        <v>2</v>
      </c>
      <c r="E175" s="13">
        <v>1</v>
      </c>
      <c r="F175" s="14"/>
    </row>
    <row r="176" spans="1:6" ht="15" customHeight="1" x14ac:dyDescent="0.15">
      <c r="A176" s="88"/>
      <c r="B176" s="12" t="s">
        <v>170</v>
      </c>
      <c r="C176" s="13">
        <v>12</v>
      </c>
      <c r="D176" s="13">
        <v>2</v>
      </c>
      <c r="E176" s="13">
        <v>1</v>
      </c>
      <c r="F176" s="14"/>
    </row>
    <row r="177" spans="1:8" ht="15" customHeight="1" thickBot="1" x14ac:dyDescent="0.2">
      <c r="A177" s="94"/>
      <c r="B177" s="19" t="s">
        <v>171</v>
      </c>
      <c r="C177" s="20">
        <v>41</v>
      </c>
      <c r="D177" s="20">
        <v>4</v>
      </c>
      <c r="E177" s="20">
        <v>1</v>
      </c>
      <c r="F177" s="21"/>
      <c r="G177" s="15">
        <f>SUM(C155:C177)</f>
        <v>1909</v>
      </c>
    </row>
    <row r="178" spans="1:8" ht="15" customHeight="1" thickTop="1" x14ac:dyDescent="0.15">
      <c r="A178" s="84" t="s">
        <v>20</v>
      </c>
      <c r="B178" s="28" t="s">
        <v>227</v>
      </c>
      <c r="C178" s="29">
        <v>55</v>
      </c>
      <c r="D178" s="29">
        <v>5</v>
      </c>
      <c r="E178" s="29">
        <v>1</v>
      </c>
      <c r="F178" s="24"/>
    </row>
    <row r="179" spans="1:8" ht="15" customHeight="1" x14ac:dyDescent="0.15">
      <c r="A179" s="85"/>
      <c r="B179" s="30" t="s">
        <v>228</v>
      </c>
      <c r="C179" s="31">
        <v>170</v>
      </c>
      <c r="D179" s="31">
        <v>17</v>
      </c>
      <c r="E179" s="31">
        <v>1</v>
      </c>
      <c r="F179" s="32"/>
    </row>
    <row r="180" spans="1:8" ht="15" customHeight="1" x14ac:dyDescent="0.15">
      <c r="A180" s="85"/>
      <c r="B180" s="30" t="s">
        <v>229</v>
      </c>
      <c r="C180" s="31">
        <v>107</v>
      </c>
      <c r="D180" s="31">
        <v>14</v>
      </c>
      <c r="E180" s="31">
        <v>1</v>
      </c>
      <c r="F180" s="32"/>
    </row>
    <row r="181" spans="1:8" ht="15" customHeight="1" x14ac:dyDescent="0.15">
      <c r="A181" s="85"/>
      <c r="B181" s="80" t="s">
        <v>230</v>
      </c>
      <c r="C181" s="81">
        <v>134</v>
      </c>
      <c r="D181" s="31">
        <v>10</v>
      </c>
      <c r="E181" s="31">
        <v>1</v>
      </c>
      <c r="F181" s="32"/>
    </row>
    <row r="182" spans="1:8" s="18" customFormat="1" ht="15" customHeight="1" x14ac:dyDescent="0.15">
      <c r="A182" s="85"/>
      <c r="B182" s="30" t="s">
        <v>60</v>
      </c>
      <c r="C182" s="31">
        <v>68</v>
      </c>
      <c r="D182" s="31">
        <v>5</v>
      </c>
      <c r="E182" s="31">
        <v>1</v>
      </c>
      <c r="F182" s="32"/>
      <c r="G182" s="16"/>
      <c r="H182" s="16"/>
    </row>
    <row r="183" spans="1:8" s="18" customFormat="1" ht="15" customHeight="1" x14ac:dyDescent="0.15">
      <c r="A183" s="85"/>
      <c r="B183" s="30" t="s">
        <v>61</v>
      </c>
      <c r="C183" s="31">
        <v>164</v>
      </c>
      <c r="D183" s="31">
        <v>12</v>
      </c>
      <c r="E183" s="31">
        <v>1</v>
      </c>
      <c r="F183" s="32"/>
      <c r="G183" s="16"/>
      <c r="H183" s="16"/>
    </row>
    <row r="184" spans="1:8" s="18" customFormat="1" ht="15" customHeight="1" x14ac:dyDescent="0.15">
      <c r="A184" s="85"/>
      <c r="B184" s="30" t="s">
        <v>62</v>
      </c>
      <c r="C184" s="31">
        <v>86</v>
      </c>
      <c r="D184" s="31">
        <v>8</v>
      </c>
      <c r="E184" s="31">
        <v>1</v>
      </c>
      <c r="F184" s="32"/>
      <c r="G184" s="16"/>
      <c r="H184" s="16"/>
    </row>
    <row r="185" spans="1:8" s="18" customFormat="1" ht="15" customHeight="1" x14ac:dyDescent="0.15">
      <c r="A185" s="85"/>
      <c r="B185" s="30" t="s">
        <v>231</v>
      </c>
      <c r="C185" s="31">
        <v>37</v>
      </c>
      <c r="D185" s="31">
        <v>3</v>
      </c>
      <c r="E185" s="31">
        <v>1</v>
      </c>
      <c r="F185" s="32"/>
      <c r="G185" s="16"/>
      <c r="H185" s="16"/>
    </row>
    <row r="186" spans="1:8" ht="15" customHeight="1" x14ac:dyDescent="0.15">
      <c r="A186" s="85"/>
      <c r="B186" s="30" t="s">
        <v>232</v>
      </c>
      <c r="C186" s="31">
        <v>124</v>
      </c>
      <c r="D186" s="31">
        <v>12</v>
      </c>
      <c r="E186" s="31">
        <v>1</v>
      </c>
      <c r="F186" s="32"/>
    </row>
    <row r="187" spans="1:8" ht="15" customHeight="1" x14ac:dyDescent="0.15">
      <c r="A187" s="85"/>
      <c r="B187" s="30" t="s">
        <v>233</v>
      </c>
      <c r="C187" s="31">
        <v>79</v>
      </c>
      <c r="D187" s="31">
        <v>9</v>
      </c>
      <c r="E187" s="31">
        <v>1</v>
      </c>
      <c r="F187" s="32"/>
    </row>
    <row r="188" spans="1:8" ht="15" customHeight="1" x14ac:dyDescent="0.15">
      <c r="A188" s="85"/>
      <c r="B188" s="30" t="s">
        <v>63</v>
      </c>
      <c r="C188" s="31">
        <v>27</v>
      </c>
      <c r="D188" s="31">
        <v>3</v>
      </c>
      <c r="E188" s="31">
        <v>1</v>
      </c>
      <c r="F188" s="32"/>
    </row>
    <row r="189" spans="1:8" ht="15" customHeight="1" x14ac:dyDescent="0.15">
      <c r="A189" s="85"/>
      <c r="B189" s="30" t="s">
        <v>64</v>
      </c>
      <c r="C189" s="31">
        <v>19</v>
      </c>
      <c r="D189" s="31">
        <v>3</v>
      </c>
      <c r="E189" s="31">
        <v>1</v>
      </c>
      <c r="F189" s="32"/>
    </row>
    <row r="190" spans="1:8" ht="15" customHeight="1" x14ac:dyDescent="0.15">
      <c r="A190" s="85"/>
      <c r="B190" s="30" t="s">
        <v>234</v>
      </c>
      <c r="C190" s="31">
        <v>88</v>
      </c>
      <c r="D190" s="31">
        <v>5</v>
      </c>
      <c r="E190" s="31">
        <v>1</v>
      </c>
      <c r="F190" s="32"/>
    </row>
    <row r="191" spans="1:8" ht="15" customHeight="1" x14ac:dyDescent="0.15">
      <c r="A191" s="85"/>
      <c r="B191" s="30" t="s">
        <v>235</v>
      </c>
      <c r="C191" s="31">
        <v>32</v>
      </c>
      <c r="D191" s="31">
        <v>4</v>
      </c>
      <c r="E191" s="31">
        <v>1</v>
      </c>
      <c r="F191" s="32"/>
    </row>
    <row r="192" spans="1:8" ht="15" customHeight="1" x14ac:dyDescent="0.15">
      <c r="A192" s="85"/>
      <c r="B192" s="30" t="s">
        <v>236</v>
      </c>
      <c r="C192" s="31">
        <v>100</v>
      </c>
      <c r="D192" s="31">
        <v>9</v>
      </c>
      <c r="E192" s="31">
        <v>1</v>
      </c>
      <c r="F192" s="32"/>
    </row>
    <row r="193" spans="1:8" ht="15" customHeight="1" x14ac:dyDescent="0.15">
      <c r="A193" s="85"/>
      <c r="B193" s="33" t="s">
        <v>237</v>
      </c>
      <c r="C193" s="34">
        <v>28</v>
      </c>
      <c r="D193" s="34">
        <v>2</v>
      </c>
      <c r="E193" s="34">
        <v>1</v>
      </c>
      <c r="F193" s="35"/>
    </row>
    <row r="194" spans="1:8" ht="15" customHeight="1" x14ac:dyDescent="0.15">
      <c r="A194" s="85"/>
      <c r="B194" s="33" t="s">
        <v>238</v>
      </c>
      <c r="C194" s="34">
        <v>4</v>
      </c>
      <c r="D194" s="34">
        <v>4</v>
      </c>
      <c r="E194" s="34"/>
      <c r="F194" s="35"/>
      <c r="H194" s="16">
        <v>1</v>
      </c>
    </row>
    <row r="195" spans="1:8" ht="15" customHeight="1" x14ac:dyDescent="0.15">
      <c r="A195" s="85"/>
      <c r="B195" s="33" t="s">
        <v>12</v>
      </c>
      <c r="C195" s="34">
        <v>6</v>
      </c>
      <c r="D195" s="34">
        <v>6</v>
      </c>
      <c r="E195" s="34"/>
      <c r="F195" s="35"/>
      <c r="H195" s="16">
        <v>1</v>
      </c>
    </row>
    <row r="196" spans="1:8" ht="15" customHeight="1" x14ac:dyDescent="0.15">
      <c r="A196" s="85"/>
      <c r="B196" s="33" t="s">
        <v>13</v>
      </c>
      <c r="C196" s="34">
        <v>6</v>
      </c>
      <c r="D196" s="34">
        <v>6</v>
      </c>
      <c r="E196" s="34"/>
      <c r="F196" s="35"/>
      <c r="H196" s="16">
        <v>1</v>
      </c>
    </row>
    <row r="197" spans="1:8" ht="15" customHeight="1" thickBot="1" x14ac:dyDescent="0.2">
      <c r="A197" s="86"/>
      <c r="B197" s="36" t="s">
        <v>239</v>
      </c>
      <c r="C197" s="37">
        <v>3</v>
      </c>
      <c r="D197" s="37">
        <v>3</v>
      </c>
      <c r="E197" s="37"/>
      <c r="F197" s="71"/>
      <c r="H197" s="16">
        <v>1</v>
      </c>
    </row>
    <row r="198" spans="1:8" ht="15" customHeight="1" thickTop="1" x14ac:dyDescent="0.15">
      <c r="A198" s="84" t="s">
        <v>21</v>
      </c>
      <c r="B198" s="38" t="s">
        <v>240</v>
      </c>
      <c r="C198" s="29">
        <v>725</v>
      </c>
      <c r="D198" s="39">
        <v>49</v>
      </c>
      <c r="E198" s="39">
        <v>4</v>
      </c>
      <c r="F198" s="40"/>
      <c r="G198" s="17"/>
      <c r="H198" s="18"/>
    </row>
    <row r="199" spans="1:8" ht="15" customHeight="1" x14ac:dyDescent="0.15">
      <c r="A199" s="85"/>
      <c r="B199" s="30" t="s">
        <v>241</v>
      </c>
      <c r="C199" s="31"/>
      <c r="D199" s="31" t="s">
        <v>242</v>
      </c>
      <c r="E199" s="31"/>
      <c r="F199" s="32" t="s">
        <v>0</v>
      </c>
      <c r="G199" s="17"/>
      <c r="H199" s="18"/>
    </row>
    <row r="200" spans="1:8" ht="15" customHeight="1" x14ac:dyDescent="0.15">
      <c r="A200" s="85"/>
      <c r="B200" s="30" t="s">
        <v>4</v>
      </c>
      <c r="C200" s="31">
        <v>231</v>
      </c>
      <c r="D200" s="31">
        <v>20</v>
      </c>
      <c r="E200" s="31">
        <v>1</v>
      </c>
      <c r="F200" s="32"/>
      <c r="G200" s="17"/>
      <c r="H200" s="18"/>
    </row>
    <row r="201" spans="1:8" ht="15" customHeight="1" x14ac:dyDescent="0.15">
      <c r="A201" s="85"/>
      <c r="B201" s="30" t="s">
        <v>5</v>
      </c>
      <c r="C201" s="31">
        <v>177</v>
      </c>
      <c r="D201" s="31">
        <v>21</v>
      </c>
      <c r="E201" s="31">
        <v>2</v>
      </c>
      <c r="F201" s="32"/>
      <c r="G201" s="17"/>
      <c r="H201" s="18"/>
    </row>
    <row r="202" spans="1:8" ht="15" customHeight="1" x14ac:dyDescent="0.15">
      <c r="A202" s="85"/>
      <c r="B202" s="30" t="s">
        <v>243</v>
      </c>
      <c r="C202" s="31">
        <v>150</v>
      </c>
      <c r="D202" s="31">
        <v>22</v>
      </c>
      <c r="E202" s="31">
        <v>1</v>
      </c>
      <c r="F202" s="32"/>
      <c r="G202" s="17"/>
      <c r="H202" s="18"/>
    </row>
    <row r="203" spans="1:8" ht="15" customHeight="1" x14ac:dyDescent="0.15">
      <c r="A203" s="85"/>
      <c r="B203" s="30" t="s">
        <v>244</v>
      </c>
      <c r="C203" s="31">
        <v>265</v>
      </c>
      <c r="D203" s="31">
        <v>21</v>
      </c>
      <c r="E203" s="31">
        <v>1</v>
      </c>
      <c r="F203" s="32"/>
      <c r="G203" s="17"/>
      <c r="H203" s="18"/>
    </row>
    <row r="204" spans="1:8" ht="15" customHeight="1" x14ac:dyDescent="0.15">
      <c r="A204" s="85"/>
      <c r="B204" s="30" t="s">
        <v>65</v>
      </c>
      <c r="C204" s="31">
        <v>141</v>
      </c>
      <c r="D204" s="31">
        <v>12</v>
      </c>
      <c r="E204" s="31">
        <v>1</v>
      </c>
      <c r="F204" s="32"/>
      <c r="G204" s="17"/>
      <c r="H204" s="18"/>
    </row>
    <row r="205" spans="1:8" ht="15" customHeight="1" x14ac:dyDescent="0.15">
      <c r="A205" s="85"/>
      <c r="B205" s="30" t="s">
        <v>245</v>
      </c>
      <c r="C205" s="31">
        <v>43</v>
      </c>
      <c r="D205" s="31">
        <v>5</v>
      </c>
      <c r="E205" s="31">
        <v>1</v>
      </c>
      <c r="F205" s="32"/>
      <c r="G205" s="17"/>
      <c r="H205" s="18"/>
    </row>
    <row r="206" spans="1:8" ht="15" customHeight="1" x14ac:dyDescent="0.15">
      <c r="A206" s="85"/>
      <c r="B206" s="30" t="s">
        <v>66</v>
      </c>
      <c r="C206" s="31">
        <v>215</v>
      </c>
      <c r="D206" s="31">
        <v>20</v>
      </c>
      <c r="E206" s="31">
        <v>1</v>
      </c>
      <c r="F206" s="32"/>
      <c r="G206" s="17"/>
      <c r="H206" s="18"/>
    </row>
    <row r="207" spans="1:8" ht="15" customHeight="1" x14ac:dyDescent="0.15">
      <c r="A207" s="85"/>
      <c r="B207" s="41" t="s">
        <v>67</v>
      </c>
      <c r="C207" s="42">
        <v>114</v>
      </c>
      <c r="D207" s="42">
        <v>8</v>
      </c>
      <c r="E207" s="42">
        <v>1</v>
      </c>
      <c r="F207" s="32"/>
      <c r="G207" s="17"/>
      <c r="H207" s="18"/>
    </row>
    <row r="208" spans="1:8" ht="15" customHeight="1" x14ac:dyDescent="0.15">
      <c r="A208" s="85"/>
      <c r="B208" s="30" t="s">
        <v>246</v>
      </c>
      <c r="C208" s="31">
        <v>66</v>
      </c>
      <c r="D208" s="31">
        <v>7</v>
      </c>
      <c r="E208" s="31">
        <v>2</v>
      </c>
      <c r="F208" s="32"/>
      <c r="G208" s="17"/>
      <c r="H208" s="18"/>
    </row>
    <row r="209" spans="1:8" ht="15" customHeight="1" x14ac:dyDescent="0.15">
      <c r="A209" s="85"/>
      <c r="B209" s="33" t="s">
        <v>68</v>
      </c>
      <c r="C209" s="34">
        <v>300</v>
      </c>
      <c r="D209" s="34">
        <v>24</v>
      </c>
      <c r="E209" s="34">
        <v>1</v>
      </c>
      <c r="F209" s="35"/>
      <c r="G209" s="17"/>
      <c r="H209" s="18"/>
    </row>
    <row r="210" spans="1:8" ht="15" customHeight="1" thickBot="1" x14ac:dyDescent="0.2">
      <c r="A210" s="86"/>
      <c r="B210" s="36" t="s">
        <v>14</v>
      </c>
      <c r="C210" s="37">
        <v>3</v>
      </c>
      <c r="D210" s="37">
        <v>3</v>
      </c>
      <c r="E210" s="37"/>
      <c r="F210" s="71"/>
      <c r="G210" s="17"/>
      <c r="H210" s="18">
        <v>1</v>
      </c>
    </row>
    <row r="211" spans="1:8" ht="15" customHeight="1" thickTop="1" x14ac:dyDescent="0.15">
      <c r="A211" s="85" t="s">
        <v>19</v>
      </c>
      <c r="B211" s="43" t="s">
        <v>247</v>
      </c>
      <c r="C211" s="29">
        <v>112</v>
      </c>
      <c r="D211" s="44">
        <v>10</v>
      </c>
      <c r="E211" s="44">
        <v>1</v>
      </c>
      <c r="F211" s="45"/>
      <c r="G211" s="17"/>
      <c r="H211" s="18"/>
    </row>
    <row r="212" spans="1:8" ht="15" customHeight="1" x14ac:dyDescent="0.15">
      <c r="A212" s="85"/>
      <c r="B212" s="30" t="s">
        <v>248</v>
      </c>
      <c r="C212" s="31">
        <v>73</v>
      </c>
      <c r="D212" s="31">
        <v>5</v>
      </c>
      <c r="E212" s="31">
        <v>1</v>
      </c>
      <c r="F212" s="32"/>
      <c r="G212" s="17"/>
      <c r="H212" s="18"/>
    </row>
    <row r="213" spans="1:8" ht="15" customHeight="1" x14ac:dyDescent="0.15">
      <c r="A213" s="85"/>
      <c r="B213" s="30" t="s">
        <v>249</v>
      </c>
      <c r="C213" s="31">
        <v>94</v>
      </c>
      <c r="D213" s="31">
        <v>7</v>
      </c>
      <c r="E213" s="31">
        <v>1</v>
      </c>
      <c r="F213" s="32"/>
      <c r="G213" s="17"/>
      <c r="H213" s="18"/>
    </row>
    <row r="214" spans="1:8" ht="15" customHeight="1" x14ac:dyDescent="0.15">
      <c r="A214" s="85"/>
      <c r="B214" s="30" t="s">
        <v>250</v>
      </c>
      <c r="C214" s="31">
        <v>60</v>
      </c>
      <c r="D214" s="31">
        <v>5</v>
      </c>
      <c r="E214" s="31">
        <v>1</v>
      </c>
      <c r="F214" s="32"/>
    </row>
    <row r="215" spans="1:8" ht="15" customHeight="1" x14ac:dyDescent="0.15">
      <c r="A215" s="85"/>
      <c r="B215" s="30" t="s">
        <v>251</v>
      </c>
      <c r="C215" s="31">
        <v>45</v>
      </c>
      <c r="D215" s="31">
        <v>5</v>
      </c>
      <c r="E215" s="31">
        <v>1</v>
      </c>
      <c r="F215" s="32"/>
    </row>
    <row r="216" spans="1:8" ht="15" customHeight="1" x14ac:dyDescent="0.15">
      <c r="A216" s="85"/>
      <c r="B216" s="30" t="s">
        <v>252</v>
      </c>
      <c r="C216" s="31">
        <v>61</v>
      </c>
      <c r="D216" s="31">
        <v>7</v>
      </c>
      <c r="E216" s="31">
        <v>1</v>
      </c>
      <c r="F216" s="32"/>
    </row>
    <row r="217" spans="1:8" ht="15" customHeight="1" x14ac:dyDescent="0.15">
      <c r="A217" s="85"/>
      <c r="B217" s="33" t="s">
        <v>253</v>
      </c>
      <c r="C217" s="34">
        <v>90</v>
      </c>
      <c r="D217" s="34">
        <v>9</v>
      </c>
      <c r="E217" s="34">
        <v>1</v>
      </c>
      <c r="F217" s="35"/>
    </row>
    <row r="218" spans="1:8" ht="15" customHeight="1" x14ac:dyDescent="0.15">
      <c r="A218" s="85"/>
      <c r="B218" s="30" t="s">
        <v>15</v>
      </c>
      <c r="C218" s="31">
        <v>2</v>
      </c>
      <c r="D218" s="31">
        <v>3</v>
      </c>
      <c r="E218" s="31"/>
      <c r="F218" s="32"/>
      <c r="H218" s="16">
        <v>1</v>
      </c>
    </row>
    <row r="219" spans="1:8" ht="15" customHeight="1" thickBot="1" x14ac:dyDescent="0.2">
      <c r="A219" s="86"/>
      <c r="B219" s="46" t="s">
        <v>6</v>
      </c>
      <c r="C219" s="47">
        <v>1</v>
      </c>
      <c r="D219" s="47">
        <v>3</v>
      </c>
      <c r="E219" s="47"/>
      <c r="F219" s="72"/>
      <c r="G219" s="15">
        <f>SUM(C178:C219)</f>
        <v>4305</v>
      </c>
      <c r="H219" s="16">
        <v>1</v>
      </c>
    </row>
    <row r="220" spans="1:8" ht="15" customHeight="1" thickTop="1" x14ac:dyDescent="0.15">
      <c r="A220" s="87" t="s">
        <v>271</v>
      </c>
      <c r="B220" s="22" t="s">
        <v>22</v>
      </c>
      <c r="C220" s="48">
        <v>170</v>
      </c>
      <c r="D220" s="48">
        <v>12</v>
      </c>
      <c r="E220" s="48">
        <v>6</v>
      </c>
      <c r="F220" s="24" t="s">
        <v>175</v>
      </c>
    </row>
    <row r="221" spans="1:8" ht="15" customHeight="1" x14ac:dyDescent="0.15">
      <c r="A221" s="88"/>
      <c r="B221" s="12" t="s">
        <v>23</v>
      </c>
      <c r="C221" s="49">
        <v>150</v>
      </c>
      <c r="D221" s="49">
        <v>8</v>
      </c>
      <c r="E221" s="49">
        <v>5</v>
      </c>
      <c r="F221" s="14" t="s">
        <v>176</v>
      </c>
    </row>
    <row r="222" spans="1:8" ht="15" customHeight="1" x14ac:dyDescent="0.15">
      <c r="A222" s="88"/>
      <c r="B222" s="12" t="s">
        <v>24</v>
      </c>
      <c r="C222" s="49">
        <v>65</v>
      </c>
      <c r="D222" s="49">
        <v>3</v>
      </c>
      <c r="E222" s="49">
        <v>3</v>
      </c>
      <c r="F222" s="14" t="s">
        <v>177</v>
      </c>
    </row>
    <row r="223" spans="1:8" ht="15" customHeight="1" x14ac:dyDescent="0.15">
      <c r="A223" s="88"/>
      <c r="B223" s="12" t="s">
        <v>25</v>
      </c>
      <c r="C223" s="49">
        <v>55</v>
      </c>
      <c r="D223" s="49">
        <v>4</v>
      </c>
      <c r="E223" s="49">
        <v>3</v>
      </c>
      <c r="F223" s="14"/>
    </row>
    <row r="224" spans="1:8" ht="15" customHeight="1" x14ac:dyDescent="0.15">
      <c r="A224" s="88"/>
      <c r="B224" s="12" t="s">
        <v>26</v>
      </c>
      <c r="C224" s="49">
        <v>110</v>
      </c>
      <c r="D224" s="49">
        <v>6</v>
      </c>
      <c r="E224" s="49">
        <v>3</v>
      </c>
      <c r="F224" s="14"/>
    </row>
    <row r="225" spans="1:8" ht="15" customHeight="1" x14ac:dyDescent="0.15">
      <c r="A225" s="88"/>
      <c r="B225" s="12" t="s">
        <v>27</v>
      </c>
      <c r="C225" s="49">
        <v>180</v>
      </c>
      <c r="D225" s="49">
        <v>18</v>
      </c>
      <c r="E225" s="49">
        <v>6</v>
      </c>
      <c r="F225" s="14"/>
    </row>
    <row r="226" spans="1:8" ht="15" customHeight="1" x14ac:dyDescent="0.15">
      <c r="A226" s="88"/>
      <c r="B226" s="12" t="s">
        <v>28</v>
      </c>
      <c r="C226" s="49">
        <v>560</v>
      </c>
      <c r="D226" s="49">
        <v>36</v>
      </c>
      <c r="E226" s="49">
        <v>12</v>
      </c>
      <c r="F226" s="14"/>
    </row>
    <row r="227" spans="1:8" ht="15" customHeight="1" x14ac:dyDescent="0.15">
      <c r="A227" s="88"/>
      <c r="B227" s="12" t="s">
        <v>29</v>
      </c>
      <c r="C227" s="49">
        <v>203</v>
      </c>
      <c r="D227" s="49">
        <v>12</v>
      </c>
      <c r="E227" s="49">
        <v>8</v>
      </c>
      <c r="F227" s="14"/>
    </row>
    <row r="228" spans="1:8" ht="15" customHeight="1" x14ac:dyDescent="0.15">
      <c r="A228" s="88"/>
      <c r="B228" s="12" t="s">
        <v>30</v>
      </c>
      <c r="C228" s="49">
        <v>375</v>
      </c>
      <c r="D228" s="49">
        <v>25</v>
      </c>
      <c r="E228" s="49">
        <v>10</v>
      </c>
      <c r="F228" s="14"/>
    </row>
    <row r="229" spans="1:8" ht="15" customHeight="1" x14ac:dyDescent="0.15">
      <c r="A229" s="88"/>
      <c r="B229" s="12" t="s">
        <v>31</v>
      </c>
      <c r="C229" s="49">
        <v>750</v>
      </c>
      <c r="D229" s="49">
        <v>45</v>
      </c>
      <c r="E229" s="49">
        <v>10</v>
      </c>
      <c r="F229" s="14"/>
    </row>
    <row r="230" spans="1:8" ht="15" customHeight="1" x14ac:dyDescent="0.15">
      <c r="A230" s="88"/>
      <c r="B230" s="12" t="s">
        <v>32</v>
      </c>
      <c r="C230" s="49">
        <v>200</v>
      </c>
      <c r="D230" s="49">
        <v>12</v>
      </c>
      <c r="E230" s="49">
        <v>4</v>
      </c>
      <c r="F230" s="14"/>
    </row>
    <row r="231" spans="1:8" ht="15" customHeight="1" x14ac:dyDescent="0.15">
      <c r="A231" s="88"/>
      <c r="B231" s="12" t="s">
        <v>33</v>
      </c>
      <c r="C231" s="49">
        <v>90</v>
      </c>
      <c r="D231" s="49">
        <v>8</v>
      </c>
      <c r="E231" s="49">
        <v>5</v>
      </c>
      <c r="F231" s="14"/>
    </row>
    <row r="232" spans="1:8" ht="15" customHeight="1" x14ac:dyDescent="0.15">
      <c r="A232" s="88"/>
      <c r="B232" s="12" t="s">
        <v>34</v>
      </c>
      <c r="C232" s="49">
        <v>280</v>
      </c>
      <c r="D232" s="49">
        <v>10</v>
      </c>
      <c r="E232" s="49">
        <v>9</v>
      </c>
      <c r="F232" s="14"/>
    </row>
    <row r="233" spans="1:8" ht="15" customHeight="1" x14ac:dyDescent="0.15">
      <c r="A233" s="88"/>
      <c r="B233" s="12" t="s">
        <v>35</v>
      </c>
      <c r="C233" s="49">
        <v>45</v>
      </c>
      <c r="D233" s="49">
        <v>5</v>
      </c>
      <c r="E233" s="49">
        <v>2</v>
      </c>
      <c r="F233" s="14"/>
    </row>
    <row r="234" spans="1:8" ht="15" customHeight="1" x14ac:dyDescent="0.15">
      <c r="A234" s="88"/>
      <c r="B234" s="12" t="s">
        <v>36</v>
      </c>
      <c r="C234" s="49">
        <v>310</v>
      </c>
      <c r="D234" s="49">
        <v>18</v>
      </c>
      <c r="E234" s="49">
        <v>6</v>
      </c>
      <c r="F234" s="14"/>
    </row>
    <row r="235" spans="1:8" ht="15" customHeight="1" x14ac:dyDescent="0.15">
      <c r="A235" s="88"/>
      <c r="B235" s="12" t="s">
        <v>183</v>
      </c>
      <c r="C235" s="49">
        <v>30</v>
      </c>
      <c r="D235" s="49">
        <v>1</v>
      </c>
      <c r="E235" s="49">
        <v>1</v>
      </c>
      <c r="F235" s="14"/>
      <c r="H235" s="16">
        <v>1</v>
      </c>
    </row>
    <row r="236" spans="1:8" ht="15" customHeight="1" x14ac:dyDescent="0.15">
      <c r="A236" s="88"/>
      <c r="B236" s="12" t="s">
        <v>37</v>
      </c>
      <c r="C236" s="49">
        <v>112</v>
      </c>
      <c r="D236" s="49">
        <v>11</v>
      </c>
      <c r="E236" s="49">
        <v>3</v>
      </c>
      <c r="F236" s="14"/>
    </row>
    <row r="237" spans="1:8" ht="15" customHeight="1" x14ac:dyDescent="0.15">
      <c r="A237" s="88"/>
      <c r="B237" s="12" t="s">
        <v>38</v>
      </c>
      <c r="C237" s="49">
        <v>90</v>
      </c>
      <c r="D237" s="49">
        <v>5</v>
      </c>
      <c r="E237" s="49">
        <v>2</v>
      </c>
      <c r="F237" s="14"/>
    </row>
    <row r="238" spans="1:8" ht="15" customHeight="1" x14ac:dyDescent="0.15">
      <c r="A238" s="88"/>
      <c r="B238" s="12" t="s">
        <v>39</v>
      </c>
      <c r="C238" s="49">
        <v>105</v>
      </c>
      <c r="D238" s="49">
        <v>9</v>
      </c>
      <c r="E238" s="49">
        <v>4</v>
      </c>
      <c r="F238" s="14"/>
    </row>
    <row r="239" spans="1:8" ht="15" customHeight="1" x14ac:dyDescent="0.15">
      <c r="A239" s="89"/>
      <c r="B239" s="12" t="s">
        <v>40</v>
      </c>
      <c r="C239" s="49">
        <v>28</v>
      </c>
      <c r="D239" s="49">
        <v>2</v>
      </c>
      <c r="E239" s="49">
        <v>1</v>
      </c>
      <c r="F239" s="14"/>
      <c r="G239" s="15">
        <f>SUM(C220:C239)</f>
        <v>3908</v>
      </c>
    </row>
    <row r="240" spans="1:8" ht="16.5" hidden="1" customHeight="1" x14ac:dyDescent="0.15">
      <c r="A240" s="50"/>
      <c r="B240" s="51"/>
      <c r="C240" s="52">
        <f>SUM(C5:C239)</f>
        <v>27454</v>
      </c>
      <c r="D240" s="52">
        <f>SUM(D5:D239)</f>
        <v>2869</v>
      </c>
      <c r="E240" s="52">
        <f>SUM(E5:E239)</f>
        <v>427</v>
      </c>
      <c r="F240" s="53"/>
    </row>
    <row r="241" spans="1:6" ht="16.5" hidden="1" customHeight="1" x14ac:dyDescent="0.15">
      <c r="A241" s="100" t="s">
        <v>283</v>
      </c>
      <c r="B241" s="100"/>
      <c r="C241" s="65">
        <f>SUMIF(H5:H239,1,C5:C239)</f>
        <v>267</v>
      </c>
      <c r="D241" s="65"/>
      <c r="E241" s="65"/>
      <c r="F241" s="53"/>
    </row>
    <row r="242" spans="1:6" ht="16.5" hidden="1" customHeight="1" x14ac:dyDescent="0.15">
      <c r="A242" s="100" t="s">
        <v>285</v>
      </c>
      <c r="B242" s="100"/>
      <c r="C242" s="66">
        <f>C240-C241</f>
        <v>27187</v>
      </c>
      <c r="D242" s="65"/>
      <c r="E242" s="65"/>
      <c r="F242" s="53"/>
    </row>
    <row r="243" spans="1:6" ht="16.5" hidden="1" customHeight="1" x14ac:dyDescent="0.15">
      <c r="A243" s="100" t="s">
        <v>290</v>
      </c>
      <c r="B243" s="100"/>
      <c r="C243" s="67">
        <v>31281</v>
      </c>
      <c r="D243" s="65"/>
      <c r="E243" s="68"/>
      <c r="F243" s="53"/>
    </row>
    <row r="244" spans="1:6" ht="16.5" hidden="1" customHeight="1" x14ac:dyDescent="0.15">
      <c r="A244" s="100" t="s">
        <v>284</v>
      </c>
      <c r="B244" s="100"/>
      <c r="C244" s="69">
        <f>C242/C243</f>
        <v>0.86912183114350561</v>
      </c>
      <c r="D244" s="65"/>
      <c r="E244" s="65"/>
      <c r="F244" s="53"/>
    </row>
  </sheetData>
  <autoFilter ref="B4:H244" xr:uid="{00000000-0009-0000-0000-000000000000}"/>
  <mergeCells count="19">
    <mergeCell ref="A241:B241"/>
    <mergeCell ref="A242:B242"/>
    <mergeCell ref="A243:B243"/>
    <mergeCell ref="A244:B244"/>
    <mergeCell ref="A5:A18"/>
    <mergeCell ref="A220:A239"/>
    <mergeCell ref="A128:A141"/>
    <mergeCell ref="A103:A127"/>
    <mergeCell ref="A63:A80"/>
    <mergeCell ref="A81:A102"/>
    <mergeCell ref="A19:A30"/>
    <mergeCell ref="A31:A37"/>
    <mergeCell ref="A38:A50"/>
    <mergeCell ref="A51:A62"/>
    <mergeCell ref="A178:A197"/>
    <mergeCell ref="A211:A219"/>
    <mergeCell ref="A198:A210"/>
    <mergeCell ref="A142:A154"/>
    <mergeCell ref="A155:A177"/>
  </mergeCells>
  <phoneticPr fontId="2"/>
  <printOptions horizontalCentered="1"/>
  <pageMargins left="0.59055118110236227" right="0.59055118110236227" top="0.78740157480314965" bottom="0.59055118110236227" header="0.59055118110236227" footer="0"/>
  <pageSetup paperSize="9" scale="77" orientation="portrait" r:id="rId1"/>
  <headerFooter alignWithMargins="0">
    <oddHeader>&amp;C&amp;"ＭＳ Ｐゴシック,太字"&amp;14議会だより第102号(令和８年１月25日発行)納品仕分け見込表</oddHeader>
    <oddFooter>&amp;R&amp;10&amp;P/&amp;N</oddFooter>
  </headerFooter>
  <rowBreaks count="3" manualBreakCount="3">
    <brk id="62" max="16383" man="1"/>
    <brk id="127" max="6" man="1"/>
    <brk id="1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5" customHeight="1" x14ac:dyDescent="0.15"/>
  <cols>
    <col min="1" max="1" width="4.375" style="1" customWidth="1"/>
    <col min="2" max="2" width="11.125" style="1" customWidth="1"/>
    <col min="3" max="5" width="11.25" style="2" customWidth="1"/>
    <col min="6" max="16384" width="9" style="1"/>
  </cols>
  <sheetData>
    <row r="1" spans="1:5" ht="20.25" customHeight="1" x14ac:dyDescent="0.15">
      <c r="E1" s="11" t="str">
        <f>自治会配布数一覧!F2</f>
        <v>適用日 ：  R8.1.16～ R8.1.31</v>
      </c>
    </row>
    <row r="3" spans="1:5" ht="34.5" customHeight="1" x14ac:dyDescent="0.15">
      <c r="A3" s="101" t="s">
        <v>280</v>
      </c>
      <c r="B3" s="102"/>
      <c r="C3" s="7" t="s">
        <v>274</v>
      </c>
      <c r="D3" s="7" t="s">
        <v>273</v>
      </c>
      <c r="E3" s="7" t="s">
        <v>272</v>
      </c>
    </row>
    <row r="4" spans="1:5" ht="21" customHeight="1" x14ac:dyDescent="0.15">
      <c r="A4" s="105" t="s">
        <v>276</v>
      </c>
      <c r="B4" s="9" t="s">
        <v>256</v>
      </c>
      <c r="C4" s="10">
        <f>SUM(自治会配布数一覧!C5:C18)-SUM(自治会配布数一覧!C9,自治会配布数一覧!C18)</f>
        <v>627</v>
      </c>
      <c r="D4" s="10">
        <f>SUM(自治会配布数一覧!D5:D18)</f>
        <v>240</v>
      </c>
      <c r="E4" s="10">
        <f>SUM(自治会配布数一覧!E5:E18)</f>
        <v>20</v>
      </c>
    </row>
    <row r="5" spans="1:5" ht="21" customHeight="1" x14ac:dyDescent="0.15">
      <c r="A5" s="105"/>
      <c r="B5" s="3" t="s">
        <v>257</v>
      </c>
      <c r="C5" s="4">
        <f>SUM(自治会配布数一覧!C19:C30)-SUM(自治会配布数一覧!C20,自治会配布数一覧!C23,自治会配布数一覧!C24,自治会配布数一覧!C28,自治会配布数一覧!C29)</f>
        <v>663</v>
      </c>
      <c r="D5" s="4">
        <f>SUM(自治会配布数一覧!D19:D30)</f>
        <v>72</v>
      </c>
      <c r="E5" s="4">
        <f>SUM(自治会配布数一覧!E19:E30)</f>
        <v>13</v>
      </c>
    </row>
    <row r="6" spans="1:5" ht="21" customHeight="1" x14ac:dyDescent="0.15">
      <c r="A6" s="105"/>
      <c r="B6" s="3" t="s">
        <v>258</v>
      </c>
      <c r="C6" s="4">
        <f>SUM(自治会配布数一覧!C31:C37)</f>
        <v>761</v>
      </c>
      <c r="D6" s="4">
        <f>SUM(自治会配布数一覧!D31:D37)</f>
        <v>67</v>
      </c>
      <c r="E6" s="4">
        <f>SUM(自治会配布数一覧!E31:E37)</f>
        <v>13</v>
      </c>
    </row>
    <row r="7" spans="1:5" ht="21" customHeight="1" x14ac:dyDescent="0.15">
      <c r="A7" s="105"/>
      <c r="B7" s="3" t="s">
        <v>259</v>
      </c>
      <c r="C7" s="4">
        <f>SUM(自治会配布数一覧!C38:C50)</f>
        <v>1626</v>
      </c>
      <c r="D7" s="4">
        <f>SUM(自治会配布数一覧!D38:D50)</f>
        <v>155</v>
      </c>
      <c r="E7" s="4">
        <f>SUM(自治会配布数一覧!E38:E50)</f>
        <v>17</v>
      </c>
    </row>
    <row r="8" spans="1:5" ht="21" customHeight="1" x14ac:dyDescent="0.15">
      <c r="A8" s="105"/>
      <c r="B8" s="5" t="s">
        <v>260</v>
      </c>
      <c r="C8" s="6">
        <f>SUM(自治会配布数一覧!C51:C62)</f>
        <v>1105</v>
      </c>
      <c r="D8" s="6">
        <f>SUM(自治会配布数一覧!D51:D62)</f>
        <v>104</v>
      </c>
      <c r="E8" s="6">
        <f>SUM(自治会配布数一覧!E51:E62)</f>
        <v>12</v>
      </c>
    </row>
    <row r="9" spans="1:5" ht="21" customHeight="1" x14ac:dyDescent="0.15">
      <c r="A9" s="105" t="s">
        <v>277</v>
      </c>
      <c r="B9" s="9" t="s">
        <v>261</v>
      </c>
      <c r="C9" s="10">
        <f>SUM(自治会配布数一覧!C63:C80)</f>
        <v>1544</v>
      </c>
      <c r="D9" s="10">
        <f>SUM(自治会配布数一覧!D63:D80)</f>
        <v>190</v>
      </c>
      <c r="E9" s="10">
        <f>SUM(自治会配布数一覧!E63:E80)</f>
        <v>36</v>
      </c>
    </row>
    <row r="10" spans="1:5" ht="21" customHeight="1" x14ac:dyDescent="0.15">
      <c r="A10" s="105"/>
      <c r="B10" s="3" t="s">
        <v>262</v>
      </c>
      <c r="C10" s="4">
        <f>SUM(自治会配布数一覧!C81:C102)</f>
        <v>5616</v>
      </c>
      <c r="D10" s="4">
        <f>SUM(自治会配布数一覧!D81:D102)</f>
        <v>644</v>
      </c>
      <c r="E10" s="4">
        <f>SUM(自治会配布数一覧!E81:E102)</f>
        <v>44</v>
      </c>
    </row>
    <row r="11" spans="1:5" ht="21" customHeight="1" x14ac:dyDescent="0.15">
      <c r="A11" s="105"/>
      <c r="B11" s="3" t="s">
        <v>263</v>
      </c>
      <c r="C11" s="4">
        <f>SUM(自治会配布数一覧!C103:C127)</f>
        <v>2512</v>
      </c>
      <c r="D11" s="4">
        <f>SUM(自治会配布数一覧!D103:D127)</f>
        <v>296</v>
      </c>
      <c r="E11" s="4">
        <f>SUM(自治会配布数一覧!E103:E127)</f>
        <v>47</v>
      </c>
    </row>
    <row r="12" spans="1:5" ht="21" customHeight="1" x14ac:dyDescent="0.15">
      <c r="A12" s="105"/>
      <c r="B12" s="3" t="s">
        <v>264</v>
      </c>
      <c r="C12" s="4">
        <f>SUM(自治会配布数一覧!C128:C141)</f>
        <v>1434</v>
      </c>
      <c r="D12" s="4">
        <f>SUM(自治会配布数一覧!D128:D141)</f>
        <v>150</v>
      </c>
      <c r="E12" s="4">
        <f>SUM(自治会配布数一覧!E128:E141)</f>
        <v>35</v>
      </c>
    </row>
    <row r="13" spans="1:5" ht="21" customHeight="1" x14ac:dyDescent="0.15">
      <c r="A13" s="105"/>
      <c r="B13" s="3" t="s">
        <v>265</v>
      </c>
      <c r="C13" s="4">
        <f>SUM(自治会配布数一覧!C142:C154)-自治会配布数一覧!C154</f>
        <v>1202</v>
      </c>
      <c r="D13" s="4">
        <f>SUM(自治会配布数一覧!D142:D154)</f>
        <v>120</v>
      </c>
      <c r="E13" s="4">
        <f>SUM(自治会配布数一覧!E142:E154)</f>
        <v>14</v>
      </c>
    </row>
    <row r="14" spans="1:5" ht="21" customHeight="1" x14ac:dyDescent="0.15">
      <c r="A14" s="105"/>
      <c r="B14" s="5" t="s">
        <v>266</v>
      </c>
      <c r="C14" s="6">
        <f>SUM(自治会配布数一覧!C155:C177)</f>
        <v>1909</v>
      </c>
      <c r="D14" s="6">
        <f>SUM(自治会配布数一覧!D155:D177)</f>
        <v>175</v>
      </c>
      <c r="E14" s="6">
        <f>SUM(自治会配布数一覧!E155:E177)</f>
        <v>34</v>
      </c>
    </row>
    <row r="15" spans="1:5" ht="21" customHeight="1" x14ac:dyDescent="0.15">
      <c r="A15" s="105" t="s">
        <v>278</v>
      </c>
      <c r="B15" s="9" t="s">
        <v>267</v>
      </c>
      <c r="C15" s="10">
        <f>SUM(自治会配布数一覧!C178:C197)-SUM(自治会配布数一覧!C194:C197)</f>
        <v>1318</v>
      </c>
      <c r="D15" s="10">
        <f>SUM(自治会配布数一覧!D178:D197)</f>
        <v>140</v>
      </c>
      <c r="E15" s="10">
        <f>SUM(自治会配布数一覧!E178:E197)</f>
        <v>16</v>
      </c>
    </row>
    <row r="16" spans="1:5" ht="21" customHeight="1" x14ac:dyDescent="0.15">
      <c r="A16" s="105"/>
      <c r="B16" s="3" t="s">
        <v>268</v>
      </c>
      <c r="C16" s="4">
        <f>SUM(自治会配布数一覧!C198:C210)-自治会配布数一覧!C210</f>
        <v>2427</v>
      </c>
      <c r="D16" s="4">
        <f>SUM(自治会配布数一覧!D198:D210)</f>
        <v>212</v>
      </c>
      <c r="E16" s="4">
        <f>SUM(自治会配布数一覧!E198:E210)</f>
        <v>16</v>
      </c>
    </row>
    <row r="17" spans="1:5" ht="21" customHeight="1" x14ac:dyDescent="0.15">
      <c r="A17" s="105"/>
      <c r="B17" s="5" t="s">
        <v>269</v>
      </c>
      <c r="C17" s="6">
        <f>SUM(自治会配布数一覧!C211:C219)-SUM(自治会配布数一覧!C218:C219)</f>
        <v>535</v>
      </c>
      <c r="D17" s="6">
        <f>SUM(自治会配布数一覧!D211:D219)</f>
        <v>54</v>
      </c>
      <c r="E17" s="6">
        <f>SUM(自治会配布数一覧!E211:E219)</f>
        <v>7</v>
      </c>
    </row>
    <row r="18" spans="1:5" ht="21" customHeight="1" x14ac:dyDescent="0.15">
      <c r="A18" s="105" t="s">
        <v>279</v>
      </c>
      <c r="B18" s="9" t="s">
        <v>173</v>
      </c>
      <c r="C18" s="10">
        <f>SUM(自治会配布数一覧!C220:C235)-自治会配布数一覧!C235</f>
        <v>3543</v>
      </c>
      <c r="D18" s="10">
        <f>SUM(自治会配布数一覧!D220:D235)</f>
        <v>223</v>
      </c>
      <c r="E18" s="10">
        <f>SUM(自治会配布数一覧!E220:E235)</f>
        <v>93</v>
      </c>
    </row>
    <row r="19" spans="1:5" ht="21" customHeight="1" x14ac:dyDescent="0.15">
      <c r="A19" s="105"/>
      <c r="B19" s="5" t="s">
        <v>270</v>
      </c>
      <c r="C19" s="6">
        <f>SUM(自治会配布数一覧!C236:C239)</f>
        <v>335</v>
      </c>
      <c r="D19" s="6">
        <f>SUM(自治会配布数一覧!D236:D239)</f>
        <v>27</v>
      </c>
      <c r="E19" s="6">
        <f>SUM(自治会配布数一覧!E236:E239)</f>
        <v>10</v>
      </c>
    </row>
    <row r="20" spans="1:5" ht="21" customHeight="1" x14ac:dyDescent="0.15">
      <c r="A20" s="103" t="s">
        <v>275</v>
      </c>
      <c r="B20" s="104"/>
      <c r="C20" s="8">
        <f>SUM(C4:C19)</f>
        <v>27157</v>
      </c>
      <c r="D20" s="8">
        <f t="shared" ref="D20:E20" si="0">SUM(D4:D19)</f>
        <v>2869</v>
      </c>
      <c r="E20" s="8">
        <f t="shared" si="0"/>
        <v>427</v>
      </c>
    </row>
    <row r="21" spans="1:5" ht="21.75" customHeight="1" x14ac:dyDescent="0.15"/>
  </sheetData>
  <mergeCells count="6">
    <mergeCell ref="A3:B3"/>
    <mergeCell ref="A20:B20"/>
    <mergeCell ref="A4:A8"/>
    <mergeCell ref="A9:A14"/>
    <mergeCell ref="A15:A17"/>
    <mergeCell ref="A18:A1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自治会配布数一覧</vt:lpstr>
      <vt:lpstr>Sheet1</vt:lpstr>
      <vt:lpstr>自治会配布数一覧!Print_Area</vt:lpstr>
      <vt:lpstr>自治会配布数一覧!Print_Titles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新宮町</dc:creator>
  <cp:lastModifiedBy>堀田　竜志</cp:lastModifiedBy>
  <cp:lastPrinted>2026-02-10T06:25:50Z</cp:lastPrinted>
  <dcterms:created xsi:type="dcterms:W3CDTF">2001-03-06T01:45:59Z</dcterms:created>
  <dcterms:modified xsi:type="dcterms:W3CDTF">2026-02-19T10:26:19Z</dcterms:modified>
</cp:coreProperties>
</file>